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<sst xmlns="http://schemas.openxmlformats.org/spreadsheetml/2006/main" count="134" uniqueCount="115">
  <si>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</si>
  <si>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</si>
  <si>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</si>
  <si>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</si>
  <si>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</si>
  <si>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</si>
  <si>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</si>
  <si>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</si>
  <si>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</si>
  <si>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</si>
  <si>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</si>
  <si>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</si>
  <si>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</si>
  <si>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</si>
  <si>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 xml:space="preserve">  Единый налог на вмененный доход для отдельных видов деятельности</t>
  </si>
  <si>
    <t>00010502000020000000</t>
  </si>
  <si>
    <t>00010503000010000000</t>
  </si>
  <si>
    <t xml:space="preserve">  Единый сельскохозяйственный налог</t>
  </si>
  <si>
    <t>00010803010010000000</t>
  </si>
  <si>
    <t xml:space="preserve">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</si>
  <si>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00011105011100000000</t>
  </si>
  <si>
    <t>00011201000010000000</t>
  </si>
  <si>
    <t xml:space="preserve">  Плата за негативное воздействие на окружающую среду</t>
  </si>
  <si>
    <t>00011303050050000000</t>
  </si>
  <si>
    <t>00011402033050000000</t>
  </si>
  <si>
    <t>00011603010010000000</t>
  </si>
  <si>
    <t>00011603030010000000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</si>
  <si>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</si>
  <si>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00011621050050000000</t>
  </si>
  <si>
    <t xml:space="preserve">  Денежные взыскания (штрафы) взыск-е с лиц, вин.в совершении преступлений,зачисл. в бюдж-ы муниципальных районов.</t>
  </si>
  <si>
    <t>00011628000010000000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</si>
  <si>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</si>
  <si>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00011690050050000000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</si>
  <si>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</si>
  <si>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00011701050050000000</t>
  </si>
  <si>
    <t xml:space="preserve">  Невыясненные поступления, зачисляемые в бюджеты муниципальных районов</t>
  </si>
  <si>
    <t>00020201001050000000</t>
  </si>
  <si>
    <t xml:space="preserve">  дотации бюджетам муниципальных районов на выравнивание уровня бюджетной обеспеченности</t>
  </si>
  <si>
    <t>00020202039050000000</t>
  </si>
  <si>
    <t>00020209024050000000</t>
  </si>
  <si>
    <t>ИТОГО ДОХОДОВ</t>
  </si>
  <si>
    <t>Итого собственных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</si>
  <si>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</si>
  <si>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</si>
  <si>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</si>
  <si>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</si>
  <si>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 xml:space="preserve">  Прочие субсидии бюджетам муниципальных районов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</si>
  <si>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</si>
  <si>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</si>
  <si>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</si>
  <si>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</si>
  <si>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</si>
  <si>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</si>
  <si>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</si>
  <si>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 xml:space="preserve">  Прочие межбюджетные трансферты , передаваемые бюджетам муниципальных  районов </t>
  </si>
  <si>
    <t>00011621050050000140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</si>
  <si>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</si>
  <si>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</si>
  <si>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</si>
  <si>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</si>
  <si>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</si>
  <si>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</si>
  <si>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</si>
  <si>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</si>
  <si>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</si>
  <si>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</si>
  <si>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</si>
  <si>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Субсидии на проведение мероприятий по улучшению жилищных условий граждан, проживающих в сельской местности</t>
  </si>
  <si>
    <t>00020202085050000151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</si>
  <si>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</si>
  <si>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</si>
  <si>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00011105035050000120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</si>
  <si>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</si>
  <si>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</si>
  <si>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00011109045050004120</t>
  </si>
  <si>
    <t>Плата за пользование жилыми помещениями (плата за наем) муниципального жилищного фонда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</si>
  <si>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</si>
  <si>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</si>
  <si>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</si>
  <si>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</si>
  <si>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00020202077050000151</t>
  </si>
  <si>
    <t>Начальник Финансового управления администрации Слободо-Туринского  муниципального района</t>
  </si>
  <si>
    <t>Субсидии  на строительство и реконструкцию зданий дошкольных образовательных учреждений в муниципальных образованиях в Свердловской области</t>
  </si>
  <si>
    <t>00021805030050000151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</si>
  <si>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</si>
  <si>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</si>
  <si>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</si>
  <si>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</si>
  <si>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</si>
  <si>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00011109045050003120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</si>
  <si>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</si>
  <si>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</si>
  <si>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 xml:space="preserve"> Доходы бюджетов муниципальных районов от оказания платных услуг (работ) и компенсации затрат государства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</si>
  <si>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</si>
  <si>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</si>
  <si>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00020203007050000151</t>
  </si>
  <si>
    <t>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</si>
  <si>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000114020000500000410</t>
  </si>
  <si>
    <t>00011625060010000140</t>
  </si>
  <si>
    <t>00020705000050000180</t>
  </si>
  <si>
    <t xml:space="preserve">  Прочие безвозмездные поступления бюджетам муниципальных районов</t>
  </si>
  <si>
    <t>00020202145050000151</t>
  </si>
  <si>
    <t>Субсидии на реализацию комплекса мер по модернизации системы общего образования в Свердловской области</t>
  </si>
  <si>
    <t>Межбюджетные трансферты, передаваемые бюджетам  муниципальных районовна комплектование книжных фондов библиотек муниципальных образований</t>
  </si>
  <si>
    <t>00020204025050000151</t>
  </si>
  <si>
    <t xml:space="preserve">  Налог на доходы физических лиц </t>
  </si>
  <si>
    <t>00010102000010000110</t>
  </si>
  <si>
    <t>Денежные взыскания (штрафы) за нарушение земельного законодательства</t>
  </si>
  <si>
    <t>00011608000016000140</t>
  </si>
  <si>
    <t>00011628000016000140</t>
  </si>
  <si>
    <t xml:space="preserve">  Денежные взыскания (штрафы) за административные правонарушение в области государственного регулирования производства  и оборота этилового спирта, алкогольной, спиртосодержащей и табачной продукции</t>
  </si>
  <si>
    <t>по состоянию на 01.12.2012 г.</t>
  </si>
  <si>
    <t>00020204014050000151</t>
  </si>
  <si>
    <t>Межбюджетные трансферты, передаваемые бюджетам  муниципальных районовна осуществление части полномочий по решению вопросов местного значения в соответствии с заключенными  соглашениями</t>
  </si>
  <si>
    <t>00011635030056000140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</si>
</sst>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top" shrinkToFit="1"/>
    </xf>
    <xf numFmtId="10" fontId="2" fillId="3" borderId="1" xfId="0" applyNumberFormat="1" applyFont="1" applyFill="1" applyBorder="1" applyAlignment="1">
      <alignment horizontal="center" vertical="top" shrinkToFit="1"/>
    </xf>
    <xf numFmtId="4" fontId="2" fillId="4" borderId="1" xfId="0" applyNumberFormat="1" applyFont="1" applyFill="1" applyBorder="1" applyAlignment="1">
      <alignment horizontal="right" vertical="top" shrinkToFit="1"/>
    </xf>
    <xf numFmtId="10" fontId="2" fillId="4" borderId="1" xfId="0" applyNumberFormat="1" applyFont="1" applyFill="1" applyBorder="1" applyAlignment="1">
      <alignment horizontal="center" vertical="top" shrinkToFit="1"/>
    </xf>
    <xf numFmtId="0" fontId="0" fillId="2" borderId="2" xfId="0" applyFill="1" applyBorder="1" applyAlignment="1">
      <alignment/>
    </xf>
    <xf numFmtId="10" fontId="2" fillId="5" borderId="1" xfId="0" applyNumberFormat="1" applyFont="1" applyFill="1" applyBorder="1" applyAlignment="1">
      <alignment horizontal="center" vertical="top" shrinkToFit="1"/>
    </xf>
    <xf numFmtId="0" fontId="2" fillId="6" borderId="1" xfId="0" applyFon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center" vertical="top" shrinkToFit="1"/>
    </xf>
    <xf numFmtId="0" fontId="0" fillId="6" borderId="1" xfId="0" applyFill="1" applyBorder="1" applyAlignment="1">
      <alignment horizontal="center" vertical="top" wrapText="1"/>
    </xf>
    <xf numFmtId="4" fontId="2" fillId="6" borderId="1" xfId="0" applyNumberFormat="1" applyFont="1" applyFill="1" applyBorder="1" applyAlignment="1">
      <alignment horizontal="right" vertical="top" shrinkToFit="1"/>
    </xf>
    <xf numFmtId="10" fontId="2" fillId="6" borderId="1" xfId="0" applyNumberFormat="1" applyFont="1" applyFill="1" applyBorder="1" applyAlignment="1">
      <alignment horizontal="center" vertical="top" shrinkToFit="1"/>
    </xf>
    <xf numFmtId="9" fontId="2" fillId="5" borderId="1" xfId="17" applyFont="1" applyFill="1" applyBorder="1" applyAlignment="1">
      <alignment horizontal="center" vertical="top" shrinkToFit="1"/>
    </xf>
    <xf numFmtId="0" fontId="3" fillId="2" borderId="0" xfId="0" applyFont="1" applyFill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2" fillId="3" borderId="1" xfId="0" applyNumberFormat="1" applyFont="1" applyFill="1" applyBorder="1" applyAlignment="1">
      <alignment vertical="top" shrinkToFit="1"/>
    </xf>
    <xf numFmtId="49" fontId="0" fillId="2" borderId="3" xfId="0" applyNumberFormat="1" applyFill="1" applyBorder="1" applyAlignment="1">
      <alignment horizontal="center" vertical="top" shrinkToFit="1"/>
    </xf>
    <xf numFmtId="4" fontId="4" fillId="3" borderId="1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2" fillId="2" borderId="3" xfId="0" applyNumberFormat="1" applyFont="1" applyFill="1" applyBorder="1" applyAlignment="1">
      <alignment horizontal="left" vertical="top" shrinkToFit="1"/>
    </xf>
    <xf numFmtId="49" fontId="2" fillId="2" borderId="4" xfId="0" applyNumberFormat="1" applyFont="1" applyFill="1" applyBorder="1" applyAlignment="1">
      <alignment horizontal="left" vertical="top" shrinkToFit="1"/>
    </xf>
    <xf numFmtId="49" fontId="2" fillId="2" borderId="5" xfId="0" applyNumberFormat="1" applyFont="1" applyFill="1" applyBorder="1" applyAlignment="1">
      <alignment horizontal="left" vertical="top" shrinkToFi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8" xfId="0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workbookViewId="0" topLeftCell="B1">
      <selection activeCell="R29" sqref="R2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.75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44</v>
      </c>
      <c r="B3" s="35" t="s">
        <v>111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2" t="s">
        <v>1</v>
      </c>
      <c r="B5" s="32" t="s">
        <v>2</v>
      </c>
      <c r="C5" s="32" t="s">
        <v>3</v>
      </c>
      <c r="D5" s="32" t="s">
        <v>1</v>
      </c>
      <c r="E5" s="29" t="s">
        <v>4</v>
      </c>
      <c r="F5" s="34"/>
      <c r="G5" s="30"/>
      <c r="H5" s="32" t="s">
        <v>1</v>
      </c>
      <c r="I5" s="32" t="s">
        <v>1</v>
      </c>
      <c r="J5" s="32" t="s">
        <v>5</v>
      </c>
      <c r="K5" s="32" t="s">
        <v>1</v>
      </c>
      <c r="L5" s="32" t="s">
        <v>1</v>
      </c>
      <c r="M5" s="32" t="s">
        <v>1</v>
      </c>
      <c r="N5" s="32" t="s">
        <v>1</v>
      </c>
      <c r="O5" s="32" t="s">
        <v>1</v>
      </c>
      <c r="P5" s="29" t="s">
        <v>6</v>
      </c>
      <c r="Q5" s="34"/>
      <c r="R5" s="30"/>
      <c r="S5" s="29" t="s">
        <v>7</v>
      </c>
      <c r="T5" s="34"/>
      <c r="U5" s="30"/>
      <c r="V5" s="29" t="s">
        <v>8</v>
      </c>
      <c r="W5" s="30"/>
      <c r="X5" s="29" t="s">
        <v>9</v>
      </c>
      <c r="Y5" s="30"/>
    </row>
    <row r="6" spans="1:25" ht="12.75">
      <c r="A6" s="33"/>
      <c r="B6" s="33"/>
      <c r="C6" s="33"/>
      <c r="D6" s="33"/>
      <c r="E6" s="2" t="s">
        <v>1</v>
      </c>
      <c r="F6" s="2" t="s">
        <v>1</v>
      </c>
      <c r="G6" s="2" t="s">
        <v>1</v>
      </c>
      <c r="H6" s="33"/>
      <c r="I6" s="33"/>
      <c r="J6" s="33"/>
      <c r="K6" s="33"/>
      <c r="L6" s="33"/>
      <c r="M6" s="33"/>
      <c r="N6" s="33"/>
      <c r="O6" s="3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105</v>
      </c>
      <c r="C7" s="3" t="s">
        <v>106</v>
      </c>
      <c r="D7" s="3"/>
      <c r="E7" s="5"/>
      <c r="F7" s="3"/>
      <c r="G7" s="3"/>
      <c r="H7" s="6">
        <v>0</v>
      </c>
      <c r="I7" s="6">
        <v>0</v>
      </c>
      <c r="J7" s="21">
        <v>55122000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50417648.88</v>
      </c>
      <c r="S7" s="6">
        <v>0</v>
      </c>
      <c r="T7" s="6">
        <v>61329.42</v>
      </c>
      <c r="U7" s="6">
        <v>61329.42</v>
      </c>
      <c r="V7" s="6">
        <f aca="true" t="shared" si="0" ref="V7:V48">R7-J7</f>
        <v>-4704351.119999997</v>
      </c>
      <c r="W7" s="17">
        <f>R7/J7</f>
        <v>0.9146556525525199</v>
      </c>
      <c r="X7" s="6">
        <v>-61329.42</v>
      </c>
      <c r="Y7" s="7"/>
    </row>
    <row r="8" spans="1:25" ht="25.5">
      <c r="A8" s="3" t="s">
        <v>15</v>
      </c>
      <c r="B8" s="4" t="s">
        <v>14</v>
      </c>
      <c r="C8" s="3" t="s">
        <v>57</v>
      </c>
      <c r="D8" s="3"/>
      <c r="E8" s="5"/>
      <c r="F8" s="3"/>
      <c r="G8" s="3"/>
      <c r="H8" s="6">
        <v>0</v>
      </c>
      <c r="I8" s="6">
        <v>0</v>
      </c>
      <c r="J8" s="6">
        <v>2739000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416543.27</v>
      </c>
      <c r="R8" s="6">
        <v>3057499.77</v>
      </c>
      <c r="S8" s="6">
        <v>0</v>
      </c>
      <c r="T8" s="6">
        <v>416543.27</v>
      </c>
      <c r="U8" s="6">
        <v>416543.27</v>
      </c>
      <c r="V8" s="6">
        <f t="shared" si="0"/>
        <v>318499.77</v>
      </c>
      <c r="W8" s="11">
        <f aca="true" t="shared" si="1" ref="W8:W45">R8/J8</f>
        <v>1.1162832311062432</v>
      </c>
      <c r="X8" s="6">
        <v>-416543.27</v>
      </c>
      <c r="Y8" s="7"/>
    </row>
    <row r="9" spans="1:25" ht="12.75">
      <c r="A9" s="3" t="s">
        <v>16</v>
      </c>
      <c r="B9" s="4" t="s">
        <v>17</v>
      </c>
      <c r="C9" s="3" t="s">
        <v>58</v>
      </c>
      <c r="D9" s="3"/>
      <c r="E9" s="5"/>
      <c r="F9" s="3"/>
      <c r="G9" s="3"/>
      <c r="H9" s="6">
        <v>12000</v>
      </c>
      <c r="I9" s="6">
        <v>0</v>
      </c>
      <c r="J9" s="6">
        <v>88500</v>
      </c>
      <c r="K9" s="6">
        <v>0</v>
      </c>
      <c r="L9" s="6">
        <v>0</v>
      </c>
      <c r="M9" s="6">
        <v>0</v>
      </c>
      <c r="N9" s="6">
        <v>0</v>
      </c>
      <c r="O9" s="6">
        <v>12000</v>
      </c>
      <c r="P9" s="6">
        <v>0</v>
      </c>
      <c r="Q9" s="6">
        <v>1838.77</v>
      </c>
      <c r="R9" s="6">
        <v>33019</v>
      </c>
      <c r="S9" s="6">
        <v>0</v>
      </c>
      <c r="T9" s="6">
        <v>1838.77</v>
      </c>
      <c r="U9" s="6">
        <v>1838.77</v>
      </c>
      <c r="V9" s="6">
        <f t="shared" si="0"/>
        <v>-55481</v>
      </c>
      <c r="W9" s="11">
        <f t="shared" si="1"/>
        <v>0.3730960451977401</v>
      </c>
      <c r="X9" s="6">
        <v>-1838.77</v>
      </c>
      <c r="Y9" s="7"/>
    </row>
    <row r="10" spans="1:25" ht="76.5">
      <c r="A10" s="3" t="s">
        <v>18</v>
      </c>
      <c r="B10" s="4" t="s">
        <v>19</v>
      </c>
      <c r="C10" s="3" t="s">
        <v>59</v>
      </c>
      <c r="D10" s="3"/>
      <c r="E10" s="5"/>
      <c r="F10" s="3"/>
      <c r="G10" s="3"/>
      <c r="H10" s="6">
        <v>365000</v>
      </c>
      <c r="I10" s="6">
        <v>0</v>
      </c>
      <c r="J10" s="6">
        <v>558000</v>
      </c>
      <c r="K10" s="6">
        <v>65000</v>
      </c>
      <c r="L10" s="6">
        <v>65000</v>
      </c>
      <c r="M10" s="6">
        <v>65000</v>
      </c>
      <c r="N10" s="6">
        <v>65000</v>
      </c>
      <c r="O10" s="6">
        <v>170000</v>
      </c>
      <c r="P10" s="6">
        <v>0</v>
      </c>
      <c r="Q10" s="6">
        <v>25849.3</v>
      </c>
      <c r="R10" s="6">
        <v>508218.31</v>
      </c>
      <c r="S10" s="6">
        <v>0</v>
      </c>
      <c r="T10" s="6">
        <v>25849.3</v>
      </c>
      <c r="U10" s="6">
        <v>25849.3</v>
      </c>
      <c r="V10" s="6">
        <f t="shared" si="0"/>
        <v>-49781.69</v>
      </c>
      <c r="W10" s="11">
        <f t="shared" si="1"/>
        <v>0.9107855017921147</v>
      </c>
      <c r="X10" s="6">
        <v>39150.7</v>
      </c>
      <c r="Y10" s="7">
        <v>0.3977</v>
      </c>
    </row>
    <row r="11" spans="1:25" ht="38.25">
      <c r="A11" s="3"/>
      <c r="B11" s="4" t="s">
        <v>86</v>
      </c>
      <c r="C11" s="3" t="s">
        <v>85</v>
      </c>
      <c r="D11" s="3"/>
      <c r="E11" s="5"/>
      <c r="F11" s="3"/>
      <c r="G11" s="3"/>
      <c r="H11" s="6"/>
      <c r="I11" s="6"/>
      <c r="J11" s="6">
        <v>1000</v>
      </c>
      <c r="K11" s="6"/>
      <c r="L11" s="6"/>
      <c r="M11" s="6"/>
      <c r="N11" s="6"/>
      <c r="O11" s="6"/>
      <c r="P11" s="6"/>
      <c r="Q11" s="6"/>
      <c r="R11" s="6">
        <v>78</v>
      </c>
      <c r="S11" s="6"/>
      <c r="T11" s="6"/>
      <c r="U11" s="6"/>
      <c r="V11" s="6">
        <f t="shared" si="0"/>
        <v>-922</v>
      </c>
      <c r="W11" s="11">
        <f t="shared" si="1"/>
        <v>0.078</v>
      </c>
      <c r="X11" s="6"/>
      <c r="Y11" s="7"/>
    </row>
    <row r="12" spans="1:25" ht="76.5">
      <c r="A12" s="3" t="s">
        <v>20</v>
      </c>
      <c r="B12" s="4" t="s">
        <v>56</v>
      </c>
      <c r="C12" s="3" t="s">
        <v>88</v>
      </c>
      <c r="D12" s="3"/>
      <c r="E12" s="5"/>
      <c r="F12" s="3"/>
      <c r="G12" s="3"/>
      <c r="H12" s="6">
        <v>217000</v>
      </c>
      <c r="I12" s="6">
        <v>0</v>
      </c>
      <c r="J12" s="6">
        <v>180000</v>
      </c>
      <c r="K12" s="6">
        <v>52000</v>
      </c>
      <c r="L12" s="6">
        <v>52000</v>
      </c>
      <c r="M12" s="6">
        <v>54000</v>
      </c>
      <c r="N12" s="6">
        <v>54000</v>
      </c>
      <c r="O12" s="6">
        <v>57000</v>
      </c>
      <c r="P12" s="6">
        <v>0</v>
      </c>
      <c r="Q12" s="6">
        <v>1001.82</v>
      </c>
      <c r="R12" s="6">
        <v>285354.76</v>
      </c>
      <c r="S12" s="6">
        <v>0</v>
      </c>
      <c r="T12" s="6">
        <v>1001.82</v>
      </c>
      <c r="U12" s="6">
        <v>1001.82</v>
      </c>
      <c r="V12" s="6">
        <f t="shared" si="0"/>
        <v>105354.76000000001</v>
      </c>
      <c r="W12" s="11">
        <f t="shared" si="1"/>
        <v>1.5853042222222222</v>
      </c>
      <c r="X12" s="6">
        <v>50998.18</v>
      </c>
      <c r="Y12" s="7">
        <v>0.0193</v>
      </c>
    </row>
    <row r="13" spans="1:25" ht="25.5">
      <c r="A13" s="3"/>
      <c r="B13" s="4" t="s">
        <v>73</v>
      </c>
      <c r="C13" s="3" t="s">
        <v>71</v>
      </c>
      <c r="D13" s="3"/>
      <c r="E13" s="5"/>
      <c r="F13" s="3"/>
      <c r="G13" s="3"/>
      <c r="H13" s="6"/>
      <c r="I13" s="6"/>
      <c r="J13" s="6">
        <v>20000</v>
      </c>
      <c r="K13" s="6"/>
      <c r="L13" s="6"/>
      <c r="M13" s="6"/>
      <c r="N13" s="6"/>
      <c r="O13" s="6"/>
      <c r="P13" s="6"/>
      <c r="Q13" s="6"/>
      <c r="R13" s="6">
        <v>19715</v>
      </c>
      <c r="S13" s="6"/>
      <c r="T13" s="6"/>
      <c r="U13" s="6"/>
      <c r="V13" s="6">
        <f t="shared" si="0"/>
        <v>-285</v>
      </c>
      <c r="W13" s="11">
        <f t="shared" si="1"/>
        <v>0.98575</v>
      </c>
      <c r="X13" s="6"/>
      <c r="Y13" s="7"/>
    </row>
    <row r="14" spans="1:25" ht="114.75">
      <c r="A14" s="3"/>
      <c r="B14" s="24" t="s">
        <v>90</v>
      </c>
      <c r="C14" s="3" t="s">
        <v>89</v>
      </c>
      <c r="D14" s="3"/>
      <c r="E14" s="5"/>
      <c r="F14" s="3"/>
      <c r="G14" s="3"/>
      <c r="H14" s="6"/>
      <c r="I14" s="6"/>
      <c r="J14" s="6">
        <v>40000</v>
      </c>
      <c r="K14" s="6"/>
      <c r="L14" s="6"/>
      <c r="M14" s="6"/>
      <c r="N14" s="6"/>
      <c r="O14" s="6"/>
      <c r="P14" s="6"/>
      <c r="Q14" s="6"/>
      <c r="R14" s="6">
        <v>111253</v>
      </c>
      <c r="S14" s="6"/>
      <c r="T14" s="6"/>
      <c r="U14" s="6"/>
      <c r="V14" s="6">
        <f t="shared" si="0"/>
        <v>71253</v>
      </c>
      <c r="W14" s="11">
        <f t="shared" si="1"/>
        <v>2.781325</v>
      </c>
      <c r="X14" s="6"/>
      <c r="Y14" s="7"/>
    </row>
    <row r="15" spans="1:25" ht="38.25">
      <c r="A15" s="3"/>
      <c r="B15" s="4" t="s">
        <v>75</v>
      </c>
      <c r="C15" s="3" t="s">
        <v>74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8591</v>
      </c>
      <c r="S15" s="6"/>
      <c r="T15" s="6"/>
      <c r="U15" s="6"/>
      <c r="V15" s="6">
        <f t="shared" si="0"/>
        <v>8591</v>
      </c>
      <c r="W15" s="11" t="e">
        <f t="shared" si="1"/>
        <v>#DIV/0!</v>
      </c>
      <c r="X15" s="6"/>
      <c r="Y15" s="7"/>
    </row>
    <row r="16" spans="1:25" ht="25.5">
      <c r="A16" s="3" t="s">
        <v>21</v>
      </c>
      <c r="B16" s="4" t="s">
        <v>22</v>
      </c>
      <c r="C16" s="3" t="s">
        <v>60</v>
      </c>
      <c r="D16" s="3"/>
      <c r="E16" s="5"/>
      <c r="F16" s="3"/>
      <c r="G16" s="3"/>
      <c r="H16" s="6">
        <v>6000</v>
      </c>
      <c r="I16" s="6">
        <v>0</v>
      </c>
      <c r="J16" s="6">
        <v>147000</v>
      </c>
      <c r="K16" s="6">
        <v>0</v>
      </c>
      <c r="L16" s="6">
        <v>0</v>
      </c>
      <c r="M16" s="6">
        <v>0</v>
      </c>
      <c r="N16" s="6">
        <v>0</v>
      </c>
      <c r="O16" s="6">
        <v>6000</v>
      </c>
      <c r="P16" s="6">
        <v>0</v>
      </c>
      <c r="Q16" s="6">
        <v>190.8</v>
      </c>
      <c r="R16" s="6">
        <v>137058.64</v>
      </c>
      <c r="S16" s="6">
        <v>0</v>
      </c>
      <c r="T16" s="6">
        <v>190.8</v>
      </c>
      <c r="U16" s="6">
        <v>190.8</v>
      </c>
      <c r="V16" s="6">
        <f t="shared" si="0"/>
        <v>-9941.359999999986</v>
      </c>
      <c r="W16" s="11">
        <f t="shared" si="1"/>
        <v>0.9323717006802722</v>
      </c>
      <c r="X16" s="6">
        <v>-190.8</v>
      </c>
      <c r="Y16" s="7"/>
    </row>
    <row r="17" spans="1:25" ht="38.25">
      <c r="A17" s="3" t="s">
        <v>23</v>
      </c>
      <c r="B17" s="4" t="s">
        <v>92</v>
      </c>
      <c r="C17" s="19" t="s">
        <v>91</v>
      </c>
      <c r="D17" s="3"/>
      <c r="E17" s="5"/>
      <c r="F17" s="3"/>
      <c r="G17" s="3"/>
      <c r="H17" s="6">
        <v>3532000</v>
      </c>
      <c r="I17" s="6">
        <v>0</v>
      </c>
      <c r="J17" s="23">
        <v>8250618.95</v>
      </c>
      <c r="K17" s="6">
        <v>894000</v>
      </c>
      <c r="L17" s="6">
        <v>894000</v>
      </c>
      <c r="M17" s="6">
        <v>879000</v>
      </c>
      <c r="N17" s="6">
        <v>864000</v>
      </c>
      <c r="O17" s="6">
        <v>895000</v>
      </c>
      <c r="P17" s="6">
        <v>0</v>
      </c>
      <c r="Q17" s="6">
        <v>276277.02</v>
      </c>
      <c r="R17" s="6">
        <v>6748512.8</v>
      </c>
      <c r="S17" s="6">
        <v>0</v>
      </c>
      <c r="T17" s="6">
        <v>276277.02</v>
      </c>
      <c r="U17" s="6">
        <v>276277.02</v>
      </c>
      <c r="V17" s="6">
        <f t="shared" si="0"/>
        <v>-1502106.1500000004</v>
      </c>
      <c r="W17" s="11">
        <f t="shared" si="1"/>
        <v>0.8179401861723355</v>
      </c>
      <c r="X17" s="6">
        <v>617722.98</v>
      </c>
      <c r="Y17" s="7">
        <v>0.309</v>
      </c>
    </row>
    <row r="18" spans="1:25" ht="89.25">
      <c r="A18" s="3" t="s">
        <v>24</v>
      </c>
      <c r="B18" s="4" t="s">
        <v>45</v>
      </c>
      <c r="C18" s="3" t="s">
        <v>97</v>
      </c>
      <c r="D18" s="3"/>
      <c r="E18" s="5"/>
      <c r="F18" s="3"/>
      <c r="G18" s="3"/>
      <c r="H18" s="6">
        <v>1978000</v>
      </c>
      <c r="I18" s="6">
        <v>0</v>
      </c>
      <c r="J18" s="6">
        <v>5660000</v>
      </c>
      <c r="K18" s="6">
        <v>50000</v>
      </c>
      <c r="L18" s="6">
        <v>50000</v>
      </c>
      <c r="M18" s="6">
        <v>50000</v>
      </c>
      <c r="N18" s="6">
        <v>850000</v>
      </c>
      <c r="O18" s="6">
        <v>1028000</v>
      </c>
      <c r="P18" s="6">
        <v>0</v>
      </c>
      <c r="Q18" s="6">
        <v>0</v>
      </c>
      <c r="R18" s="6">
        <v>70824.8</v>
      </c>
      <c r="S18" s="6">
        <v>0</v>
      </c>
      <c r="T18" s="6">
        <v>0</v>
      </c>
      <c r="U18" s="6">
        <v>0</v>
      </c>
      <c r="V18" s="6">
        <f t="shared" si="0"/>
        <v>-5589175.2</v>
      </c>
      <c r="W18" s="11">
        <f t="shared" si="1"/>
        <v>0.01251321554770318</v>
      </c>
      <c r="X18" s="6">
        <v>50000</v>
      </c>
      <c r="Y18" s="7">
        <v>0</v>
      </c>
    </row>
    <row r="19" spans="1:25" ht="51">
      <c r="A19" s="3"/>
      <c r="B19" s="4" t="s">
        <v>65</v>
      </c>
      <c r="C19" s="3" t="s">
        <v>93</v>
      </c>
      <c r="D19" s="3"/>
      <c r="E19" s="5"/>
      <c r="F19" s="3"/>
      <c r="G19" s="3"/>
      <c r="H19" s="6"/>
      <c r="I19" s="6"/>
      <c r="J19" s="6">
        <v>30000</v>
      </c>
      <c r="K19" s="6"/>
      <c r="L19" s="6"/>
      <c r="M19" s="6"/>
      <c r="N19" s="6"/>
      <c r="O19" s="6"/>
      <c r="P19" s="6"/>
      <c r="Q19" s="6"/>
      <c r="R19" s="6">
        <v>102010.36</v>
      </c>
      <c r="S19" s="6"/>
      <c r="T19" s="6"/>
      <c r="U19" s="6"/>
      <c r="V19" s="6">
        <f t="shared" si="0"/>
        <v>72010.36</v>
      </c>
      <c r="W19" s="11">
        <f>R19/J19</f>
        <v>3.4003453333333336</v>
      </c>
      <c r="X19" s="6"/>
      <c r="Y19" s="7"/>
    </row>
    <row r="20" spans="1:25" ht="114.75">
      <c r="A20" s="3" t="s">
        <v>25</v>
      </c>
      <c r="B20" s="25" t="s">
        <v>94</v>
      </c>
      <c r="C20" s="3" t="s">
        <v>61</v>
      </c>
      <c r="D20" s="3"/>
      <c r="E20" s="5"/>
      <c r="F20" s="3"/>
      <c r="G20" s="3"/>
      <c r="H20" s="6">
        <v>7000</v>
      </c>
      <c r="I20" s="6">
        <v>0</v>
      </c>
      <c r="J20" s="6">
        <v>11000</v>
      </c>
      <c r="K20" s="6">
        <v>0</v>
      </c>
      <c r="L20" s="6">
        <v>0</v>
      </c>
      <c r="M20" s="6">
        <v>0</v>
      </c>
      <c r="N20" s="6">
        <v>0</v>
      </c>
      <c r="O20" s="6">
        <v>7000</v>
      </c>
      <c r="P20" s="6">
        <v>0</v>
      </c>
      <c r="Q20" s="6">
        <v>50</v>
      </c>
      <c r="R20" s="6">
        <v>9051.38</v>
      </c>
      <c r="S20" s="6">
        <v>0</v>
      </c>
      <c r="T20" s="6">
        <v>50</v>
      </c>
      <c r="U20" s="6">
        <v>50</v>
      </c>
      <c r="V20" s="6">
        <f t="shared" si="0"/>
        <v>-1948.6200000000008</v>
      </c>
      <c r="W20" s="11">
        <f t="shared" si="1"/>
        <v>0.8228527272727272</v>
      </c>
      <c r="X20" s="6">
        <v>-50</v>
      </c>
      <c r="Y20" s="7"/>
    </row>
    <row r="21" spans="1:25" ht="63.75">
      <c r="A21" s="3" t="s">
        <v>26</v>
      </c>
      <c r="B21" s="4" t="s">
        <v>27</v>
      </c>
      <c r="C21" s="3" t="s">
        <v>62</v>
      </c>
      <c r="D21" s="3"/>
      <c r="E21" s="5"/>
      <c r="F21" s="3"/>
      <c r="G21" s="3"/>
      <c r="H21" s="6">
        <v>0</v>
      </c>
      <c r="I21" s="6">
        <v>0</v>
      </c>
      <c r="J21" s="6">
        <v>4000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300</v>
      </c>
      <c r="R21" s="6">
        <v>1327.49</v>
      </c>
      <c r="S21" s="6">
        <v>0</v>
      </c>
      <c r="T21" s="6">
        <v>300</v>
      </c>
      <c r="U21" s="6">
        <v>300</v>
      </c>
      <c r="V21" s="6">
        <f t="shared" si="0"/>
        <v>-2672.51</v>
      </c>
      <c r="W21" s="11">
        <f t="shared" si="1"/>
        <v>0.3318725</v>
      </c>
      <c r="X21" s="6">
        <v>-300</v>
      </c>
      <c r="Y21" s="7"/>
    </row>
    <row r="22" spans="1:25" ht="38.25">
      <c r="A22" s="3" t="s">
        <v>28</v>
      </c>
      <c r="B22" s="4" t="s">
        <v>29</v>
      </c>
      <c r="C22" s="3" t="s">
        <v>55</v>
      </c>
      <c r="D22" s="3"/>
      <c r="E22" s="5"/>
      <c r="F22" s="3"/>
      <c r="G22" s="3"/>
      <c r="H22" s="6">
        <v>130000</v>
      </c>
      <c r="I22" s="6">
        <v>0</v>
      </c>
      <c r="J22" s="6">
        <v>7000</v>
      </c>
      <c r="K22" s="6">
        <v>30000</v>
      </c>
      <c r="L22" s="6">
        <v>30000</v>
      </c>
      <c r="M22" s="6">
        <v>30000</v>
      </c>
      <c r="N22" s="6">
        <v>30000</v>
      </c>
      <c r="O22" s="6">
        <v>40000</v>
      </c>
      <c r="P22" s="6">
        <v>0</v>
      </c>
      <c r="Q22" s="6">
        <v>750</v>
      </c>
      <c r="R22" s="6"/>
      <c r="S22" s="6">
        <v>0</v>
      </c>
      <c r="T22" s="6">
        <v>750</v>
      </c>
      <c r="U22" s="6">
        <v>750</v>
      </c>
      <c r="V22" s="6">
        <f t="shared" si="0"/>
        <v>-7000</v>
      </c>
      <c r="W22" s="11">
        <f t="shared" si="1"/>
        <v>0</v>
      </c>
      <c r="X22" s="6">
        <v>29250</v>
      </c>
      <c r="Y22" s="7">
        <v>0.025</v>
      </c>
    </row>
    <row r="23" spans="1:25" ht="25.5">
      <c r="A23" s="3"/>
      <c r="B23" s="4" t="s">
        <v>107</v>
      </c>
      <c r="C23" s="3" t="s">
        <v>98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28400</v>
      </c>
      <c r="S23" s="6"/>
      <c r="T23" s="6"/>
      <c r="U23" s="6"/>
      <c r="V23" s="6">
        <f>R23-J23</f>
        <v>28400</v>
      </c>
      <c r="W23" s="11" t="e">
        <f>R23/J23</f>
        <v>#DIV/0!</v>
      </c>
      <c r="X23" s="6"/>
      <c r="Y23" s="7"/>
    </row>
    <row r="24" spans="1:25" ht="63.75">
      <c r="A24" s="3"/>
      <c r="B24" s="4" t="s">
        <v>110</v>
      </c>
      <c r="C24" s="3" t="s">
        <v>108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3000</v>
      </c>
      <c r="S24" s="6"/>
      <c r="T24" s="6"/>
      <c r="U24" s="6"/>
      <c r="V24" s="6">
        <f>R24-J24</f>
        <v>3000</v>
      </c>
      <c r="W24" s="11" t="e">
        <f>R24/J24</f>
        <v>#DIV/0!</v>
      </c>
      <c r="X24" s="6"/>
      <c r="Y24" s="7"/>
    </row>
    <row r="25" spans="1:25" ht="63.75">
      <c r="A25" s="3" t="s">
        <v>30</v>
      </c>
      <c r="B25" s="4" t="s">
        <v>31</v>
      </c>
      <c r="C25" s="3" t="s">
        <v>109</v>
      </c>
      <c r="D25" s="3"/>
      <c r="E25" s="5"/>
      <c r="F25" s="3"/>
      <c r="G25" s="3"/>
      <c r="H25" s="6">
        <v>15000</v>
      </c>
      <c r="I25" s="6">
        <v>0</v>
      </c>
      <c r="J25" s="6">
        <v>330000</v>
      </c>
      <c r="K25" s="6">
        <v>3000</v>
      </c>
      <c r="L25" s="6">
        <v>3000</v>
      </c>
      <c r="M25" s="6">
        <v>3000</v>
      </c>
      <c r="N25" s="6">
        <v>3000</v>
      </c>
      <c r="O25" s="6">
        <v>6000</v>
      </c>
      <c r="P25" s="6">
        <v>0</v>
      </c>
      <c r="Q25" s="6">
        <v>0</v>
      </c>
      <c r="R25" s="6">
        <v>469628.85</v>
      </c>
      <c r="S25" s="6">
        <v>0</v>
      </c>
      <c r="T25" s="6">
        <v>0</v>
      </c>
      <c r="U25" s="6">
        <v>0</v>
      </c>
      <c r="V25" s="6">
        <f t="shared" si="0"/>
        <v>139628.84999999998</v>
      </c>
      <c r="W25" s="11">
        <f>R25/J25</f>
        <v>1.4231177272727271</v>
      </c>
      <c r="X25" s="6">
        <v>3000</v>
      </c>
      <c r="Y25" s="7">
        <v>0</v>
      </c>
    </row>
    <row r="26" spans="1:25" ht="12.75">
      <c r="A26" s="3"/>
      <c r="B26" s="4"/>
      <c r="C26" s="3" t="s">
        <v>114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250</v>
      </c>
      <c r="S26" s="6"/>
      <c r="T26" s="6"/>
      <c r="U26" s="6"/>
      <c r="V26" s="6">
        <f>R26-J26</f>
        <v>250</v>
      </c>
      <c r="W26" s="11" t="e">
        <f>R26/J26</f>
        <v>#DIV/0!</v>
      </c>
      <c r="X26" s="6"/>
      <c r="Y26" s="7"/>
    </row>
    <row r="27" spans="1:25" ht="38.25">
      <c r="A27" s="3" t="s">
        <v>32</v>
      </c>
      <c r="B27" s="4" t="s">
        <v>33</v>
      </c>
      <c r="C27" s="3" t="s">
        <v>63</v>
      </c>
      <c r="D27" s="3"/>
      <c r="E27" s="5"/>
      <c r="F27" s="3"/>
      <c r="G27" s="3"/>
      <c r="H27" s="6">
        <v>326000</v>
      </c>
      <c r="I27" s="6">
        <v>0</v>
      </c>
      <c r="J27" s="6">
        <v>125000</v>
      </c>
      <c r="K27" s="6">
        <v>82000</v>
      </c>
      <c r="L27" s="6">
        <v>82000</v>
      </c>
      <c r="M27" s="6">
        <v>82000</v>
      </c>
      <c r="N27" s="6">
        <v>79000</v>
      </c>
      <c r="O27" s="6">
        <v>83000</v>
      </c>
      <c r="P27" s="6">
        <v>0</v>
      </c>
      <c r="Q27" s="6">
        <v>111567.25</v>
      </c>
      <c r="R27" s="6">
        <v>144515.5</v>
      </c>
      <c r="S27" s="6">
        <v>0</v>
      </c>
      <c r="T27" s="6">
        <v>111567.25</v>
      </c>
      <c r="U27" s="6">
        <v>111567.25</v>
      </c>
      <c r="V27" s="6">
        <f t="shared" si="0"/>
        <v>19515.5</v>
      </c>
      <c r="W27" s="11">
        <f t="shared" si="1"/>
        <v>1.156124</v>
      </c>
      <c r="X27" s="6">
        <v>-29567.25</v>
      </c>
      <c r="Y27" s="7">
        <v>1.3606</v>
      </c>
    </row>
    <row r="28" spans="1:25" ht="25.5">
      <c r="A28" s="3" t="s">
        <v>34</v>
      </c>
      <c r="B28" s="4" t="s">
        <v>35</v>
      </c>
      <c r="C28" s="3" t="s">
        <v>64</v>
      </c>
      <c r="D28" s="3"/>
      <c r="E28" s="5"/>
      <c r="F28" s="3"/>
      <c r="G28" s="3"/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3825000</v>
      </c>
      <c r="Q28" s="6">
        <v>4004668.96</v>
      </c>
      <c r="R28" s="6">
        <v>-39893.88</v>
      </c>
      <c r="S28" s="6">
        <v>3825000</v>
      </c>
      <c r="T28" s="6">
        <v>4004668.96</v>
      </c>
      <c r="U28" s="6">
        <v>179668.96</v>
      </c>
      <c r="V28" s="6">
        <f t="shared" si="0"/>
        <v>-39893.88</v>
      </c>
      <c r="W28" s="11" t="e">
        <f t="shared" si="1"/>
        <v>#DIV/0!</v>
      </c>
      <c r="X28" s="6">
        <v>-179668.96</v>
      </c>
      <c r="Y28" s="7"/>
    </row>
    <row r="29" spans="1:25" ht="12.75">
      <c r="A29" s="3"/>
      <c r="B29" s="12" t="s">
        <v>41</v>
      </c>
      <c r="C29" s="13"/>
      <c r="D29" s="13"/>
      <c r="E29" s="14"/>
      <c r="F29" s="13"/>
      <c r="G29" s="13"/>
      <c r="H29" s="15"/>
      <c r="I29" s="15"/>
      <c r="J29" s="15">
        <f>SUM(J7:J28)</f>
        <v>73313118.95</v>
      </c>
      <c r="K29" s="15"/>
      <c r="L29" s="15"/>
      <c r="M29" s="15"/>
      <c r="N29" s="15"/>
      <c r="O29" s="15"/>
      <c r="P29" s="15"/>
      <c r="Q29" s="15"/>
      <c r="R29" s="15">
        <f>SUM(R7:R28)</f>
        <v>62116063.660000004</v>
      </c>
      <c r="S29" s="15"/>
      <c r="T29" s="15"/>
      <c r="U29" s="15"/>
      <c r="V29" s="15">
        <f t="shared" si="0"/>
        <v>-11197055.29</v>
      </c>
      <c r="W29" s="16">
        <f>R29/J29</f>
        <v>0.8472707824961524</v>
      </c>
      <c r="X29" s="6"/>
      <c r="Y29" s="7"/>
    </row>
    <row r="30" spans="1:25" ht="25.5">
      <c r="A30" s="3" t="s">
        <v>36</v>
      </c>
      <c r="B30" s="4" t="s">
        <v>37</v>
      </c>
      <c r="C30" s="3" t="s">
        <v>36</v>
      </c>
      <c r="D30" s="3"/>
      <c r="E30" s="5"/>
      <c r="F30" s="3"/>
      <c r="G30" s="3"/>
      <c r="H30" s="6">
        <v>0</v>
      </c>
      <c r="I30" s="6">
        <v>0</v>
      </c>
      <c r="J30" s="6">
        <v>107433000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2415000</v>
      </c>
      <c r="Q30" s="6">
        <v>20859000</v>
      </c>
      <c r="R30" s="6">
        <v>98435000</v>
      </c>
      <c r="S30" s="6">
        <v>2415000</v>
      </c>
      <c r="T30" s="6">
        <v>20859000</v>
      </c>
      <c r="U30" s="6">
        <v>18444000</v>
      </c>
      <c r="V30" s="6">
        <f t="shared" si="0"/>
        <v>-8998000</v>
      </c>
      <c r="W30" s="11">
        <f t="shared" si="1"/>
        <v>0.9162454739232824</v>
      </c>
      <c r="X30" s="6">
        <v>-18444000</v>
      </c>
      <c r="Y30" s="7"/>
    </row>
    <row r="31" spans="1:25" ht="38.25">
      <c r="A31" s="3"/>
      <c r="B31" s="4" t="s">
        <v>67</v>
      </c>
      <c r="C31" s="3" t="s">
        <v>68</v>
      </c>
      <c r="D31" s="3"/>
      <c r="E31" s="5"/>
      <c r="F31" s="3"/>
      <c r="G31" s="3"/>
      <c r="H31" s="6"/>
      <c r="I31" s="6"/>
      <c r="J31" s="6">
        <v>11638300</v>
      </c>
      <c r="K31" s="6"/>
      <c r="L31" s="6"/>
      <c r="M31" s="6"/>
      <c r="N31" s="6"/>
      <c r="O31" s="6"/>
      <c r="P31" s="6"/>
      <c r="Q31" s="6"/>
      <c r="R31" s="6">
        <v>11638300</v>
      </c>
      <c r="S31" s="6"/>
      <c r="T31" s="6"/>
      <c r="U31" s="6"/>
      <c r="V31" s="6">
        <f t="shared" si="0"/>
        <v>0</v>
      </c>
      <c r="W31" s="11">
        <f t="shared" si="1"/>
        <v>1</v>
      </c>
      <c r="X31" s="6"/>
      <c r="Y31" s="7"/>
    </row>
    <row r="32" spans="1:25" ht="51">
      <c r="A32" s="3"/>
      <c r="B32" s="4" t="s">
        <v>82</v>
      </c>
      <c r="C32" s="3" t="s">
        <v>80</v>
      </c>
      <c r="D32" s="3"/>
      <c r="E32" s="5"/>
      <c r="F32" s="3"/>
      <c r="G32" s="3"/>
      <c r="H32" s="6"/>
      <c r="I32" s="6"/>
      <c r="J32" s="6">
        <v>13356800</v>
      </c>
      <c r="K32" s="6"/>
      <c r="L32" s="6"/>
      <c r="M32" s="6"/>
      <c r="N32" s="6"/>
      <c r="O32" s="6"/>
      <c r="P32" s="6"/>
      <c r="Q32" s="6"/>
      <c r="R32" s="6">
        <v>13356800</v>
      </c>
      <c r="S32" s="6"/>
      <c r="T32" s="6"/>
      <c r="U32" s="6"/>
      <c r="V32" s="6">
        <f t="shared" si="0"/>
        <v>0</v>
      </c>
      <c r="W32" s="11">
        <f t="shared" si="1"/>
        <v>1</v>
      </c>
      <c r="X32" s="6"/>
      <c r="Y32" s="7"/>
    </row>
    <row r="33" spans="1:25" ht="38.25">
      <c r="A33" s="3"/>
      <c r="B33" s="4" t="s">
        <v>102</v>
      </c>
      <c r="C33" s="3" t="s">
        <v>101</v>
      </c>
      <c r="D33" s="3"/>
      <c r="E33" s="5"/>
      <c r="F33" s="3"/>
      <c r="G33" s="3"/>
      <c r="H33" s="6"/>
      <c r="I33" s="6"/>
      <c r="J33" s="6">
        <v>21730700</v>
      </c>
      <c r="K33" s="6"/>
      <c r="L33" s="6"/>
      <c r="M33" s="6"/>
      <c r="N33" s="6"/>
      <c r="O33" s="6"/>
      <c r="P33" s="6"/>
      <c r="Q33" s="6"/>
      <c r="R33" s="6">
        <v>21730700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25.5">
      <c r="A34" s="3" t="s">
        <v>38</v>
      </c>
      <c r="B34" s="4" t="s">
        <v>46</v>
      </c>
      <c r="C34" s="3" t="s">
        <v>47</v>
      </c>
      <c r="D34" s="3"/>
      <c r="E34" s="5"/>
      <c r="F34" s="3"/>
      <c r="G34" s="3"/>
      <c r="H34" s="6">
        <v>0</v>
      </c>
      <c r="I34" s="6">
        <v>0</v>
      </c>
      <c r="J34" s="6">
        <v>118458600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852216</v>
      </c>
      <c r="R34" s="6">
        <v>87702922</v>
      </c>
      <c r="S34" s="6">
        <v>0</v>
      </c>
      <c r="T34" s="6">
        <v>852216</v>
      </c>
      <c r="U34" s="6">
        <v>852216</v>
      </c>
      <c r="V34" s="6">
        <f t="shared" si="0"/>
        <v>-30755678</v>
      </c>
      <c r="W34" s="11">
        <f t="shared" si="1"/>
        <v>0.7403677065236294</v>
      </c>
      <c r="X34" s="6">
        <v>-852216</v>
      </c>
      <c r="Y34" s="7"/>
    </row>
    <row r="35" spans="1:25" ht="51">
      <c r="A35" s="3"/>
      <c r="B35" s="4" t="s">
        <v>48</v>
      </c>
      <c r="C35" s="3" t="s">
        <v>49</v>
      </c>
      <c r="D35" s="3"/>
      <c r="E35" s="5"/>
      <c r="F35" s="3"/>
      <c r="G35" s="3"/>
      <c r="H35" s="6"/>
      <c r="I35" s="6"/>
      <c r="J35" s="6">
        <v>650700</v>
      </c>
      <c r="K35" s="6"/>
      <c r="L35" s="6"/>
      <c r="M35" s="6"/>
      <c r="N35" s="6"/>
      <c r="O35" s="6"/>
      <c r="P35" s="6"/>
      <c r="Q35" s="6"/>
      <c r="R35" s="6">
        <v>650700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38.25">
      <c r="A36" s="3"/>
      <c r="B36" s="4" t="s">
        <v>50</v>
      </c>
      <c r="C36" s="3" t="s">
        <v>51</v>
      </c>
      <c r="D36" s="3"/>
      <c r="E36" s="5"/>
      <c r="F36" s="3"/>
      <c r="G36" s="3"/>
      <c r="H36" s="6"/>
      <c r="I36" s="6"/>
      <c r="J36" s="6">
        <v>4769000</v>
      </c>
      <c r="K36" s="6"/>
      <c r="L36" s="6"/>
      <c r="M36" s="6"/>
      <c r="N36" s="6"/>
      <c r="O36" s="6"/>
      <c r="P36" s="6"/>
      <c r="Q36" s="6"/>
      <c r="R36" s="6">
        <v>2773417.08</v>
      </c>
      <c r="S36" s="6"/>
      <c r="T36" s="6"/>
      <c r="U36" s="6"/>
      <c r="V36" s="6">
        <f t="shared" si="0"/>
        <v>-1995582.92</v>
      </c>
      <c r="W36" s="11">
        <f t="shared" si="1"/>
        <v>0.5815510756972112</v>
      </c>
      <c r="X36" s="6"/>
      <c r="Y36" s="7"/>
    </row>
    <row r="37" spans="1:25" ht="38.25">
      <c r="A37" s="3"/>
      <c r="B37" s="4" t="s">
        <v>77</v>
      </c>
      <c r="C37" s="3" t="s">
        <v>76</v>
      </c>
      <c r="D37" s="3"/>
      <c r="E37" s="5"/>
      <c r="F37" s="3"/>
      <c r="G37" s="3"/>
      <c r="H37" s="6"/>
      <c r="I37" s="6"/>
      <c r="J37" s="6">
        <v>6715000</v>
      </c>
      <c r="K37" s="6"/>
      <c r="L37" s="6"/>
      <c r="M37" s="6"/>
      <c r="N37" s="6"/>
      <c r="O37" s="6"/>
      <c r="P37" s="6"/>
      <c r="Q37" s="6"/>
      <c r="R37" s="6">
        <v>5093140</v>
      </c>
      <c r="S37" s="6"/>
      <c r="T37" s="6"/>
      <c r="U37" s="6"/>
      <c r="V37" s="6">
        <f t="shared" si="0"/>
        <v>-1621860</v>
      </c>
      <c r="W37" s="11">
        <f t="shared" si="1"/>
        <v>0.7584720774385704</v>
      </c>
      <c r="X37" s="6"/>
      <c r="Y37" s="7"/>
    </row>
    <row r="38" spans="1:25" ht="38.25">
      <c r="A38" s="3"/>
      <c r="B38" s="4" t="s">
        <v>79</v>
      </c>
      <c r="C38" s="3" t="s">
        <v>78</v>
      </c>
      <c r="D38" s="3"/>
      <c r="E38" s="5"/>
      <c r="F38" s="3"/>
      <c r="G38" s="3"/>
      <c r="H38" s="6"/>
      <c r="I38" s="6"/>
      <c r="J38" s="6">
        <v>1940500</v>
      </c>
      <c r="K38" s="6"/>
      <c r="L38" s="6"/>
      <c r="M38" s="6"/>
      <c r="N38" s="6"/>
      <c r="O38" s="6"/>
      <c r="P38" s="6"/>
      <c r="Q38" s="6"/>
      <c r="R38" s="6">
        <v>1936500</v>
      </c>
      <c r="S38" s="6"/>
      <c r="T38" s="6"/>
      <c r="U38" s="6"/>
      <c r="V38" s="6">
        <f t="shared" si="0"/>
        <v>-4000</v>
      </c>
      <c r="W38" s="11">
        <f t="shared" si="1"/>
        <v>0.9979386755990725</v>
      </c>
      <c r="X38" s="6"/>
      <c r="Y38" s="7"/>
    </row>
    <row r="39" spans="1:25" ht="76.5">
      <c r="A39" s="3"/>
      <c r="B39" s="25" t="s">
        <v>96</v>
      </c>
      <c r="C39" s="3" t="s">
        <v>95</v>
      </c>
      <c r="D39" s="3"/>
      <c r="E39" s="5"/>
      <c r="F39" s="3"/>
      <c r="G39" s="3"/>
      <c r="H39" s="6"/>
      <c r="I39" s="6"/>
      <c r="J39" s="6">
        <v>7500</v>
      </c>
      <c r="K39" s="6"/>
      <c r="L39" s="6"/>
      <c r="M39" s="6"/>
      <c r="N39" s="6"/>
      <c r="O39" s="6"/>
      <c r="P39" s="6"/>
      <c r="Q39" s="6"/>
      <c r="R39" s="6">
        <v>7500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69</v>
      </c>
      <c r="C40" s="3" t="s">
        <v>70</v>
      </c>
      <c r="D40" s="3"/>
      <c r="E40" s="5"/>
      <c r="F40" s="3"/>
      <c r="G40" s="3"/>
      <c r="H40" s="6"/>
      <c r="I40" s="6"/>
      <c r="J40" s="6">
        <v>61734500</v>
      </c>
      <c r="K40" s="6"/>
      <c r="L40" s="6"/>
      <c r="M40" s="6"/>
      <c r="N40" s="6"/>
      <c r="O40" s="6"/>
      <c r="P40" s="6"/>
      <c r="Q40" s="6"/>
      <c r="R40" s="6">
        <v>56873360</v>
      </c>
      <c r="S40" s="6"/>
      <c r="T40" s="6"/>
      <c r="U40" s="6"/>
      <c r="V40" s="6">
        <f t="shared" si="0"/>
        <v>-4861140</v>
      </c>
      <c r="W40" s="11">
        <f t="shared" si="1"/>
        <v>0.9212573196510865</v>
      </c>
      <c r="X40" s="6"/>
      <c r="Y40" s="7"/>
    </row>
    <row r="41" spans="1:25" ht="63.75">
      <c r="A41" s="3"/>
      <c r="B41" s="4" t="s">
        <v>113</v>
      </c>
      <c r="C41" s="3" t="s">
        <v>112</v>
      </c>
      <c r="D41" s="3"/>
      <c r="E41" s="5"/>
      <c r="F41" s="3"/>
      <c r="G41" s="3"/>
      <c r="H41" s="6"/>
      <c r="I41" s="6"/>
      <c r="J41" s="6">
        <v>734400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>R41-J41</f>
        <v>-734400</v>
      </c>
      <c r="W41" s="11">
        <f>R41/J41</f>
        <v>0</v>
      </c>
      <c r="X41" s="6"/>
      <c r="Y41" s="7"/>
    </row>
    <row r="42" spans="1:25" ht="25.5">
      <c r="A42" s="3"/>
      <c r="B42" s="4" t="s">
        <v>52</v>
      </c>
      <c r="C42" s="3" t="s">
        <v>53</v>
      </c>
      <c r="D42" s="3"/>
      <c r="E42" s="5"/>
      <c r="F42" s="3"/>
      <c r="G42" s="3"/>
      <c r="H42" s="6"/>
      <c r="I42" s="6"/>
      <c r="J42" s="6">
        <v>147025000</v>
      </c>
      <c r="K42" s="6"/>
      <c r="L42" s="6"/>
      <c r="M42" s="6"/>
      <c r="N42" s="6"/>
      <c r="O42" s="6"/>
      <c r="P42" s="6"/>
      <c r="Q42" s="6"/>
      <c r="R42" s="6">
        <v>131533000</v>
      </c>
      <c r="S42" s="6"/>
      <c r="T42" s="6"/>
      <c r="U42" s="6"/>
      <c r="V42" s="6">
        <f t="shared" si="0"/>
        <v>-15492000</v>
      </c>
      <c r="W42" s="11">
        <f t="shared" si="1"/>
        <v>0.8946301649379357</v>
      </c>
      <c r="X42" s="6"/>
      <c r="Y42" s="7"/>
    </row>
    <row r="43" spans="1:25" ht="51">
      <c r="A43" s="3"/>
      <c r="B43" s="4" t="s">
        <v>103</v>
      </c>
      <c r="C43" s="3" t="s">
        <v>104</v>
      </c>
      <c r="D43" s="3"/>
      <c r="E43" s="5"/>
      <c r="F43" s="3"/>
      <c r="G43" s="3"/>
      <c r="H43" s="6"/>
      <c r="I43" s="6"/>
      <c r="J43" s="6">
        <v>48000</v>
      </c>
      <c r="K43" s="6"/>
      <c r="L43" s="6"/>
      <c r="M43" s="6"/>
      <c r="N43" s="6"/>
      <c r="O43" s="6"/>
      <c r="P43" s="6"/>
      <c r="Q43" s="6"/>
      <c r="R43" s="6">
        <v>48000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25.5">
      <c r="A44" s="3" t="s">
        <v>39</v>
      </c>
      <c r="B44" s="4" t="s">
        <v>54</v>
      </c>
      <c r="C44" s="3" t="s">
        <v>42</v>
      </c>
      <c r="D44" s="3"/>
      <c r="E44" s="5"/>
      <c r="F44" s="3"/>
      <c r="G44" s="3"/>
      <c r="H44" s="6">
        <v>0</v>
      </c>
      <c r="I44" s="6">
        <v>0</v>
      </c>
      <c r="J44" s="23">
        <v>16473710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2428000</v>
      </c>
      <c r="R44" s="6">
        <v>16473710</v>
      </c>
      <c r="S44" s="6">
        <v>0</v>
      </c>
      <c r="T44" s="6">
        <v>2428000</v>
      </c>
      <c r="U44" s="6">
        <v>2428000</v>
      </c>
      <c r="V44" s="6">
        <f t="shared" si="0"/>
        <v>0</v>
      </c>
      <c r="W44" s="11">
        <f t="shared" si="1"/>
        <v>1</v>
      </c>
      <c r="X44" s="6">
        <v>-2428000</v>
      </c>
      <c r="Y44" s="7"/>
    </row>
    <row r="45" spans="1:25" ht="25.5">
      <c r="A45" s="22"/>
      <c r="B45" s="4" t="s">
        <v>100</v>
      </c>
      <c r="C45" s="3" t="s">
        <v>99</v>
      </c>
      <c r="D45" s="3"/>
      <c r="E45" s="5"/>
      <c r="F45" s="3"/>
      <c r="G45" s="3"/>
      <c r="H45" s="6"/>
      <c r="I45" s="6"/>
      <c r="J45" s="23">
        <v>41000</v>
      </c>
      <c r="K45" s="6"/>
      <c r="L45" s="6"/>
      <c r="M45" s="6"/>
      <c r="N45" s="6"/>
      <c r="O45" s="6"/>
      <c r="P45" s="6"/>
      <c r="Q45" s="6"/>
      <c r="R45" s="6">
        <v>41000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25.5">
      <c r="A46" s="22"/>
      <c r="B46" s="4" t="s">
        <v>84</v>
      </c>
      <c r="C46" s="3" t="s">
        <v>83</v>
      </c>
      <c r="D46" s="3"/>
      <c r="E46" s="5"/>
      <c r="F46" s="3"/>
      <c r="G46" s="3"/>
      <c r="H46" s="6"/>
      <c r="I46" s="6"/>
      <c r="J46" s="6">
        <v>4176857.06</v>
      </c>
      <c r="K46" s="6"/>
      <c r="L46" s="6"/>
      <c r="M46" s="6"/>
      <c r="N46" s="6"/>
      <c r="O46" s="6"/>
      <c r="P46" s="6"/>
      <c r="Q46" s="6"/>
      <c r="R46" s="6">
        <v>4176857.06</v>
      </c>
      <c r="S46" s="6"/>
      <c r="T46" s="6"/>
      <c r="U46" s="6"/>
      <c r="V46" s="6">
        <f>R46-J46</f>
        <v>0</v>
      </c>
      <c r="W46" s="11">
        <f>R46/J46</f>
        <v>1</v>
      </c>
      <c r="X46" s="6"/>
      <c r="Y46" s="7"/>
    </row>
    <row r="47" spans="1:25" ht="25.5">
      <c r="A47" s="22"/>
      <c r="B47" s="4" t="s">
        <v>43</v>
      </c>
      <c r="C47" s="3" t="s">
        <v>87</v>
      </c>
      <c r="D47" s="3"/>
      <c r="E47" s="5"/>
      <c r="F47" s="3"/>
      <c r="G47" s="3"/>
      <c r="H47" s="6"/>
      <c r="I47" s="6"/>
      <c r="J47" s="6">
        <v>-23583214.27</v>
      </c>
      <c r="K47" s="6"/>
      <c r="L47" s="6"/>
      <c r="M47" s="6"/>
      <c r="N47" s="6"/>
      <c r="O47" s="6"/>
      <c r="P47" s="6"/>
      <c r="Q47" s="6"/>
      <c r="R47" s="6">
        <v>-23583214.27</v>
      </c>
      <c r="S47" s="6"/>
      <c r="T47" s="6"/>
      <c r="U47" s="6"/>
      <c r="V47" s="6">
        <f>R47-J47</f>
        <v>0</v>
      </c>
      <c r="W47" s="11">
        <f>R47/J47</f>
        <v>1</v>
      </c>
      <c r="X47" s="6"/>
      <c r="Y47" s="7"/>
    </row>
    <row r="48" spans="1:25" ht="12.75">
      <c r="A48" s="26" t="s">
        <v>40</v>
      </c>
      <c r="B48" s="27"/>
      <c r="C48" s="27"/>
      <c r="D48" s="27"/>
      <c r="E48" s="27"/>
      <c r="F48" s="27"/>
      <c r="G48" s="28"/>
      <c r="H48" s="8">
        <v>69440000</v>
      </c>
      <c r="I48" s="8">
        <v>0</v>
      </c>
      <c r="J48" s="8">
        <f>SUM(J29:J47)</f>
        <v>566663471.74</v>
      </c>
      <c r="K48" s="8">
        <v>9761000</v>
      </c>
      <c r="L48" s="8">
        <v>9761000</v>
      </c>
      <c r="M48" s="8">
        <v>12860000</v>
      </c>
      <c r="N48" s="8">
        <v>16995000</v>
      </c>
      <c r="O48" s="8">
        <v>29824000</v>
      </c>
      <c r="P48" s="8">
        <v>6381000</v>
      </c>
      <c r="Q48" s="8">
        <v>46581429.77</v>
      </c>
      <c r="R48" s="8">
        <f>SUM(R29:R47)</f>
        <v>491003755.53</v>
      </c>
      <c r="S48" s="8">
        <v>6381000</v>
      </c>
      <c r="T48" s="8">
        <v>46581429.77</v>
      </c>
      <c r="U48" s="8">
        <v>40200429.77</v>
      </c>
      <c r="V48" s="8">
        <f t="shared" si="0"/>
        <v>-75659716.21000004</v>
      </c>
      <c r="W48" s="9">
        <f>R48/J48</f>
        <v>0.8664821009590068</v>
      </c>
      <c r="X48" s="8">
        <v>-30439429.77</v>
      </c>
      <c r="Y48" s="9">
        <v>4.1185</v>
      </c>
    </row>
    <row r="49" spans="1:2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2" spans="2:23" ht="15.75">
      <c r="B52" s="20" t="s">
        <v>81</v>
      </c>
      <c r="W52" s="20" t="s">
        <v>66</v>
      </c>
    </row>
  </sheetData>
  <mergeCells count="23">
    <mergeCell ref="M5:M6"/>
    <mergeCell ref="A5:A6"/>
    <mergeCell ref="B5:B6"/>
    <mergeCell ref="C5:C6"/>
    <mergeCell ref="D5:D6"/>
    <mergeCell ref="H5:H6"/>
    <mergeCell ref="I5:I6"/>
    <mergeCell ref="L5:L6"/>
    <mergeCell ref="E5:G5"/>
    <mergeCell ref="B3:W3"/>
    <mergeCell ref="A1:Y1"/>
    <mergeCell ref="A2:Y2"/>
    <mergeCell ref="V4:Y4"/>
    <mergeCell ref="A48:G48"/>
    <mergeCell ref="V5:W5"/>
    <mergeCell ref="A50:Y50"/>
    <mergeCell ref="N5:N6"/>
    <mergeCell ref="O5:O6"/>
    <mergeCell ref="P5:R5"/>
    <mergeCell ref="S5:U5"/>
    <mergeCell ref="J5:J6"/>
    <mergeCell ref="K5:K6"/>
    <mergeCell ref="X5:Y5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Решетникова</cp:lastModifiedBy>
  <cp:lastPrinted>2012-12-05T05:13:54Z</cp:lastPrinted>
  <dcterms:created xsi:type="dcterms:W3CDTF">2007-03-21T04:54:30Z</dcterms:created>
  <dcterms:modified xsi:type="dcterms:W3CDTF">2012-12-05T05:17:15Z</dcterms:modified>
  <cp:category/>
  <cp:version/>
  <cp:contentType/>
  <cp:contentStatus/>
</cp:coreProperties>
</file>