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0005" windowHeight="877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<sst xmlns="http://schemas.openxmlformats.org/spreadsheetml/2006/main" count="140" uniqueCount="122">
  <si>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</si>
  <si>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</si>
  <si>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</si>
  <si>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</si>
  <si>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</si>
  <si>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</si>
  <si>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</si>
  <si>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</si>
  <si>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</si>
  <si>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</si>
  <si>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</si>
  <si>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</si>
  <si>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</si>
  <si>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</si>
  <si>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</si>
  <si>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</si>
  <si>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</si>
  <si>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</si>
  <si>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</si>
  <si>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</si>
  <si>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</si>
  <si>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</si>
  <si>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</si>
  <si>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</si>
  <si>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</si>
  <si>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</si>
  <si>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</si>
  <si>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</si>
  <si>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</si>
  <si>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</si>
  <si>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</si>
  <si>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</si>
  <si>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</si>
  <si>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</si>
  <si>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</si>
  <si>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</si>
  <si>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</si>
  <si>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</si>
  <si>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</si>
  <si>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</si>
  <si>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</si>
  <si>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</si>
  <si>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</si>
  <si>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</si>
  <si>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</si>
  <si>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</si>
  <si>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</si>
  <si>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</si>
  <si>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</si>
  <si>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</si>
  <si>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</si>
  <si>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</si>
  <si>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</si>
  <si>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</si>
  <si>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</si>
  <si>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</si>
  <si>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</si>
  <si>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</si>
  <si>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</si>
  <si>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</si>
  <si>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</si>
  <si>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</si>
  <si>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</si>
  <si>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</si>
  <si>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</si>
  <si>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</si>
  <si>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</si>
  <si>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</si>
  <si>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</si>
  <si>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</si>
  <si>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</si>
  <si>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</si>
  <si>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</si>
  <si>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00020201001050000151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</si>
  <si>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</si>
  <si>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</si>
  <si>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</si>
  <si>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00011401050050000410</t>
  </si>
  <si>
    <t>Доходы от продажи квартир, находящихся в собственности муниципальных районов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</si>
  <si>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</si>
  <si>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</si>
  <si>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00020705020050000180</t>
  </si>
  <si>
    <t>00011105035050008120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</si>
  <si>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</si>
  <si>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</si>
  <si>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000117050500500000180</t>
  </si>
  <si>
    <t>Прочие неналоговые доходы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</si>
  <si>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</si>
  <si>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</si>
  <si>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00020203007050000151</t>
  </si>
  <si>
    <t>Субвенции для финансирования расходов на осуществление государственного полномочия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</si>
  <si>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00020203121050000151</t>
  </si>
  <si>
    <t>Субвенции бюджетам муниципальных районов на проведение Всеросийской сельскохозяйственной переписи в 2016 году</t>
  </si>
  <si>
    <t>00020204999050000151</t>
  </si>
  <si>
    <t xml:space="preserve">Прочие межбюджетные трансферты, передаваемые бюджетам муниципальных районов </t>
  </si>
  <si>
    <t>00011105035050001120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</si>
  <si>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</si>
  <si>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</si>
  <si>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</si>
  <si>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00020202051050000151</t>
  </si>
  <si>
    <t>Субсидии бюджетам муниципальных районов на реализацию федеральных целевых программ</t>
  </si>
  <si>
    <t>00020204014050000151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</si>
  <si>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</si>
  <si>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Налог, взимаемый  с применением упрощенной системы налогообложения</t>
  </si>
  <si>
    <t>00020204052050000151</t>
  </si>
  <si>
    <t>00020204053050000151</t>
  </si>
  <si>
    <t xml:space="preserve"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 </t>
  </si>
  <si>
    <t xml:space="preserve"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 </t>
  </si>
  <si>
    <t>00010501000020000110</t>
  </si>
  <si>
    <t>00011625030010000140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</si>
  <si>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</si>
  <si>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</si>
  <si>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Денежные взыскания (штрафы) за нарушение законодательства об охране и использовании животного мира</t>
  </si>
  <si>
    <t>00020202215050000151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</si>
  <si>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</si>
  <si>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00011625060016000140</t>
  </si>
  <si>
    <t>Денежные взыскания (штрафы) за нарушение земельного законодательства</t>
  </si>
  <si>
    <t>00020204025050000151</t>
  </si>
  <si>
    <t>00020204041050000151</t>
  </si>
  <si>
    <t>Межбюджетные трансферты, передаваемые бюджетам порселений на комплектование книжных фондов библиотек муниципальных образований</t>
  </si>
  <si>
    <t>Межбюджетные трансферты, передаваемые бюджетам сельских порселений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</si>
  <si>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по состоянию на 01.11.2016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</si>
</sst>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vertical="top"/>
    </xf>
    <xf numFmtId="4" fontId="2" fillId="33" borderId="10" xfId="0" applyNumberFormat="1" applyFont="1" applyFill="1" applyBorder="1" applyAlignment="1">
      <alignment horizontal="right" vertical="center" shrinkToFit="1"/>
    </xf>
    <xf numFmtId="10" fontId="2" fillId="3" borderId="10" xfId="0" applyNumberFormat="1" applyFont="1" applyFill="1" applyBorder="1" applyAlignment="1">
      <alignment horizontal="center" vertical="center" shrinkToFi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4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0" fontId="0" fillId="32" borderId="12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2" borderId="14" xfId="0" applyFill="1" applyBorder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7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GridLines="0" showZeros="0" tabSelected="1" zoomScalePageLayoutView="0" workbookViewId="0" topLeftCell="B46">
      <selection activeCell="R21" sqref="R21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">
      <c r="A3" s="18" t="s">
        <v>27</v>
      </c>
      <c r="B3" s="43" t="s">
        <v>121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8" t="s">
        <v>0</v>
      </c>
      <c r="W4" s="48"/>
      <c r="X4" s="48"/>
      <c r="Y4" s="48"/>
    </row>
    <row r="5" spans="1:25" ht="26.25" customHeight="1">
      <c r="A5" s="41" t="s">
        <v>1</v>
      </c>
      <c r="B5" s="41" t="s">
        <v>2</v>
      </c>
      <c r="C5" s="41" t="s">
        <v>3</v>
      </c>
      <c r="D5" s="41" t="s">
        <v>1</v>
      </c>
      <c r="E5" s="39" t="s">
        <v>4</v>
      </c>
      <c r="F5" s="45"/>
      <c r="G5" s="40"/>
      <c r="H5" s="41" t="s">
        <v>1</v>
      </c>
      <c r="I5" s="41" t="s">
        <v>1</v>
      </c>
      <c r="J5" s="41" t="s">
        <v>5</v>
      </c>
      <c r="K5" s="41" t="s">
        <v>1</v>
      </c>
      <c r="L5" s="41" t="s">
        <v>1</v>
      </c>
      <c r="M5" s="41" t="s">
        <v>1</v>
      </c>
      <c r="N5" s="41" t="s">
        <v>1</v>
      </c>
      <c r="O5" s="41" t="s">
        <v>1</v>
      </c>
      <c r="P5" s="39" t="s">
        <v>6</v>
      </c>
      <c r="Q5" s="45"/>
      <c r="R5" s="40"/>
      <c r="S5" s="39" t="s">
        <v>7</v>
      </c>
      <c r="T5" s="45"/>
      <c r="U5" s="40"/>
      <c r="V5" s="39" t="s">
        <v>8</v>
      </c>
      <c r="W5" s="40"/>
      <c r="X5" s="39" t="s">
        <v>9</v>
      </c>
      <c r="Y5" s="40"/>
    </row>
    <row r="6" spans="1:25" ht="12.75">
      <c r="A6" s="42"/>
      <c r="B6" s="42"/>
      <c r="C6" s="42"/>
      <c r="D6" s="42"/>
      <c r="E6" s="2" t="s">
        <v>1</v>
      </c>
      <c r="F6" s="2" t="s">
        <v>1</v>
      </c>
      <c r="G6" s="2" t="s">
        <v>1</v>
      </c>
      <c r="H6" s="42"/>
      <c r="I6" s="42"/>
      <c r="J6" s="42"/>
      <c r="K6" s="42"/>
      <c r="L6" s="42"/>
      <c r="M6" s="42"/>
      <c r="N6" s="42"/>
      <c r="O6" s="42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62</v>
      </c>
      <c r="C7" s="3" t="s">
        <v>54</v>
      </c>
      <c r="D7" s="3"/>
      <c r="E7" s="5"/>
      <c r="F7" s="3"/>
      <c r="G7" s="3"/>
      <c r="H7" s="6">
        <v>0</v>
      </c>
      <c r="I7" s="6">
        <v>0</v>
      </c>
      <c r="J7" s="20">
        <v>85483000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67330558.3</v>
      </c>
      <c r="S7" s="6">
        <v>0</v>
      </c>
      <c r="T7" s="6">
        <v>61329.42</v>
      </c>
      <c r="U7" s="6">
        <v>61329.42</v>
      </c>
      <c r="V7" s="6">
        <f aca="true" t="shared" si="0" ref="V7:V53">R7-J7</f>
        <v>-18152441.700000003</v>
      </c>
      <c r="W7" s="17">
        <f>R7/J7</f>
        <v>0.7876485184188668</v>
      </c>
      <c r="X7" s="6">
        <v>-61329.42</v>
      </c>
      <c r="Y7" s="7"/>
    </row>
    <row r="8" spans="1:25" ht="31.5" customHeight="1">
      <c r="A8" s="3"/>
      <c r="B8" s="26" t="s">
        <v>71</v>
      </c>
      <c r="C8" s="25" t="s">
        <v>74</v>
      </c>
      <c r="D8" s="24"/>
      <c r="E8" s="2"/>
      <c r="F8" s="2"/>
      <c r="G8" s="2"/>
      <c r="H8" s="24"/>
      <c r="I8" s="24"/>
      <c r="J8" s="29">
        <v>651000</v>
      </c>
      <c r="K8" s="27"/>
      <c r="L8" s="27"/>
      <c r="M8" s="27"/>
      <c r="N8" s="27"/>
      <c r="O8" s="27"/>
      <c r="P8" s="28"/>
      <c r="Q8" s="28"/>
      <c r="R8" s="30">
        <v>702363.58</v>
      </c>
      <c r="S8" s="28"/>
      <c r="T8" s="28"/>
      <c r="U8" s="28"/>
      <c r="V8" s="34">
        <f>R8-J8</f>
        <v>51363.57999999996</v>
      </c>
      <c r="W8" s="35">
        <f>R8/J8</f>
        <v>1.0788995084485407</v>
      </c>
      <c r="X8" s="6"/>
      <c r="Y8" s="7"/>
    </row>
    <row r="9" spans="1:25" ht="38.25" customHeight="1">
      <c r="A9" s="3"/>
      <c r="B9" s="26" t="s">
        <v>103</v>
      </c>
      <c r="C9" s="3" t="s">
        <v>108</v>
      </c>
      <c r="D9" s="24"/>
      <c r="E9" s="2"/>
      <c r="F9" s="2"/>
      <c r="G9" s="2"/>
      <c r="H9" s="24"/>
      <c r="I9" s="24"/>
      <c r="J9" s="29">
        <v>1028000</v>
      </c>
      <c r="K9" s="27"/>
      <c r="L9" s="27"/>
      <c r="M9" s="27"/>
      <c r="N9" s="27"/>
      <c r="O9" s="27"/>
      <c r="P9" s="28"/>
      <c r="Q9" s="28"/>
      <c r="R9" s="30">
        <v>1602766.58</v>
      </c>
      <c r="S9" s="28"/>
      <c r="T9" s="28"/>
      <c r="U9" s="28"/>
      <c r="V9" s="34">
        <f>R9-J9</f>
        <v>574766.5800000001</v>
      </c>
      <c r="W9" s="35">
        <f>R9/J9</f>
        <v>1.559111459143969</v>
      </c>
      <c r="X9" s="6"/>
      <c r="Y9" s="7"/>
    </row>
    <row r="10" spans="1:25" ht="27.75" customHeight="1">
      <c r="A10" s="3" t="s">
        <v>14</v>
      </c>
      <c r="B10" s="4" t="s">
        <v>61</v>
      </c>
      <c r="C10" s="3" t="s">
        <v>35</v>
      </c>
      <c r="D10" s="3"/>
      <c r="E10" s="5"/>
      <c r="F10" s="3"/>
      <c r="G10" s="3"/>
      <c r="H10" s="6">
        <v>0</v>
      </c>
      <c r="I10" s="6">
        <v>0</v>
      </c>
      <c r="J10" s="6">
        <v>4351000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416543.27</v>
      </c>
      <c r="R10" s="6">
        <v>3796779.99</v>
      </c>
      <c r="S10" s="6">
        <v>0</v>
      </c>
      <c r="T10" s="6">
        <v>416543.27</v>
      </c>
      <c r="U10" s="6">
        <v>416543.27</v>
      </c>
      <c r="V10" s="6">
        <f t="shared" si="0"/>
        <v>-554220.0099999998</v>
      </c>
      <c r="W10" s="11">
        <f aca="true" t="shared" si="1" ref="W10:W51">R10/J10</f>
        <v>0.8726223833601472</v>
      </c>
      <c r="X10" s="6">
        <v>-416543.27</v>
      </c>
      <c r="Y10" s="7"/>
    </row>
    <row r="11" spans="1:25" ht="18" customHeight="1">
      <c r="A11" s="3" t="s">
        <v>15</v>
      </c>
      <c r="B11" s="4" t="s">
        <v>60</v>
      </c>
      <c r="C11" s="3" t="s">
        <v>36</v>
      </c>
      <c r="D11" s="3"/>
      <c r="E11" s="5"/>
      <c r="F11" s="3"/>
      <c r="G11" s="3"/>
      <c r="H11" s="6">
        <v>12000</v>
      </c>
      <c r="I11" s="6">
        <v>0</v>
      </c>
      <c r="J11" s="6">
        <v>42000</v>
      </c>
      <c r="K11" s="6">
        <v>0</v>
      </c>
      <c r="L11" s="6">
        <v>0</v>
      </c>
      <c r="M11" s="6">
        <v>0</v>
      </c>
      <c r="N11" s="6">
        <v>0</v>
      </c>
      <c r="O11" s="6">
        <v>12000</v>
      </c>
      <c r="P11" s="6">
        <v>0</v>
      </c>
      <c r="Q11" s="6">
        <v>1838.77</v>
      </c>
      <c r="R11" s="6">
        <v>112996.07</v>
      </c>
      <c r="S11" s="6">
        <v>0</v>
      </c>
      <c r="T11" s="6">
        <v>1838.77</v>
      </c>
      <c r="U11" s="6">
        <v>1838.77</v>
      </c>
      <c r="V11" s="6">
        <f t="shared" si="0"/>
        <v>70996.07</v>
      </c>
      <c r="W11" s="11">
        <f t="shared" si="1"/>
        <v>2.690382619047619</v>
      </c>
      <c r="X11" s="6">
        <v>-1838.77</v>
      </c>
      <c r="Y11" s="7"/>
    </row>
    <row r="12" spans="1:25" ht="45.75" customHeight="1">
      <c r="A12" s="3"/>
      <c r="B12" s="4" t="s">
        <v>98</v>
      </c>
      <c r="C12" s="3" t="s">
        <v>97</v>
      </c>
      <c r="D12" s="3"/>
      <c r="E12" s="5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37832</v>
      </c>
      <c r="S12" s="6"/>
      <c r="T12" s="6"/>
      <c r="U12" s="6"/>
      <c r="V12" s="6">
        <f t="shared" si="0"/>
        <v>37832</v>
      </c>
      <c r="W12" s="11" t="e">
        <f t="shared" si="1"/>
        <v>#DIV/0!</v>
      </c>
      <c r="X12" s="6"/>
      <c r="Y12" s="7"/>
    </row>
    <row r="13" spans="1:25" ht="76.5">
      <c r="A13" s="3" t="s">
        <v>16</v>
      </c>
      <c r="B13" s="4" t="s">
        <v>59</v>
      </c>
      <c r="C13" s="3" t="s">
        <v>37</v>
      </c>
      <c r="D13" s="3"/>
      <c r="E13" s="5"/>
      <c r="F13" s="3"/>
      <c r="G13" s="3"/>
      <c r="H13" s="6">
        <v>365000</v>
      </c>
      <c r="I13" s="6">
        <v>0</v>
      </c>
      <c r="J13" s="6">
        <v>933000</v>
      </c>
      <c r="K13" s="6">
        <v>65000</v>
      </c>
      <c r="L13" s="6">
        <v>65000</v>
      </c>
      <c r="M13" s="6">
        <v>65000</v>
      </c>
      <c r="N13" s="6">
        <v>65000</v>
      </c>
      <c r="O13" s="6">
        <v>170000</v>
      </c>
      <c r="P13" s="6">
        <v>0</v>
      </c>
      <c r="Q13" s="6">
        <v>25849.3</v>
      </c>
      <c r="R13" s="6">
        <v>821339.37</v>
      </c>
      <c r="S13" s="6">
        <v>0</v>
      </c>
      <c r="T13" s="6">
        <v>25849.3</v>
      </c>
      <c r="U13" s="6">
        <v>25849.3</v>
      </c>
      <c r="V13" s="6">
        <f t="shared" si="0"/>
        <v>-111660.63</v>
      </c>
      <c r="W13" s="11">
        <f t="shared" si="1"/>
        <v>0.8803208681672026</v>
      </c>
      <c r="X13" s="6">
        <v>39150.7</v>
      </c>
      <c r="Y13" s="7">
        <v>0.3977</v>
      </c>
    </row>
    <row r="14" spans="1:25" ht="43.5" customHeight="1">
      <c r="A14" s="3"/>
      <c r="B14" s="4" t="s">
        <v>111</v>
      </c>
      <c r="C14" s="3" t="s">
        <v>110</v>
      </c>
      <c r="D14" s="3"/>
      <c r="E14" s="5"/>
      <c r="F14" s="3"/>
      <c r="G14" s="3"/>
      <c r="H14" s="6"/>
      <c r="I14" s="6"/>
      <c r="J14" s="6">
        <v>407.91</v>
      </c>
      <c r="K14" s="6"/>
      <c r="L14" s="6"/>
      <c r="M14" s="6"/>
      <c r="N14" s="6"/>
      <c r="O14" s="6"/>
      <c r="P14" s="6"/>
      <c r="Q14" s="6"/>
      <c r="R14" s="6">
        <v>317.13</v>
      </c>
      <c r="S14" s="6"/>
      <c r="T14" s="6"/>
      <c r="U14" s="6"/>
      <c r="V14" s="6">
        <f t="shared" si="0"/>
        <v>-90.78000000000003</v>
      </c>
      <c r="W14" s="11">
        <f t="shared" si="1"/>
        <v>0.777450908288593</v>
      </c>
      <c r="X14" s="6"/>
      <c r="Y14" s="7"/>
    </row>
    <row r="15" spans="1:25" ht="76.5">
      <c r="A15" s="3" t="s">
        <v>17</v>
      </c>
      <c r="B15" s="4" t="s">
        <v>79</v>
      </c>
      <c r="C15" s="3" t="s">
        <v>50</v>
      </c>
      <c r="D15" s="3"/>
      <c r="E15" s="5"/>
      <c r="F15" s="3"/>
      <c r="G15" s="3"/>
      <c r="H15" s="6">
        <v>217000</v>
      </c>
      <c r="I15" s="6">
        <v>0</v>
      </c>
      <c r="J15" s="6">
        <v>1015000</v>
      </c>
      <c r="K15" s="6">
        <v>52000</v>
      </c>
      <c r="L15" s="6">
        <v>52000</v>
      </c>
      <c r="M15" s="6">
        <v>54000</v>
      </c>
      <c r="N15" s="6">
        <v>54000</v>
      </c>
      <c r="O15" s="6">
        <v>57000</v>
      </c>
      <c r="P15" s="6">
        <v>0</v>
      </c>
      <c r="Q15" s="6">
        <v>1001.82</v>
      </c>
      <c r="R15" s="6">
        <v>422428.84</v>
      </c>
      <c r="S15" s="6">
        <v>0</v>
      </c>
      <c r="T15" s="6">
        <v>1001.82</v>
      </c>
      <c r="U15" s="6">
        <v>1001.82</v>
      </c>
      <c r="V15" s="6">
        <f t="shared" si="0"/>
        <v>-592571.1599999999</v>
      </c>
      <c r="W15" s="11">
        <f t="shared" si="1"/>
        <v>0.41618604926108377</v>
      </c>
      <c r="X15" s="6">
        <v>50998.18</v>
      </c>
      <c r="Y15" s="7">
        <v>0.0193</v>
      </c>
    </row>
    <row r="16" spans="1:25" ht="70.5" customHeight="1">
      <c r="A16" s="3"/>
      <c r="B16" s="4" t="s">
        <v>96</v>
      </c>
      <c r="C16" s="3" t="s">
        <v>95</v>
      </c>
      <c r="D16" s="3"/>
      <c r="E16" s="5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85336.2</v>
      </c>
      <c r="S16" s="6"/>
      <c r="T16" s="6"/>
      <c r="U16" s="6"/>
      <c r="V16" s="6">
        <f t="shared" si="0"/>
        <v>85336.2</v>
      </c>
      <c r="W16" s="11" t="e">
        <f t="shared" si="1"/>
        <v>#DIV/0!</v>
      </c>
      <c r="X16" s="6"/>
      <c r="Y16" s="7"/>
    </row>
    <row r="17" spans="1:25" ht="76.5">
      <c r="A17" s="3"/>
      <c r="B17" s="31" t="s">
        <v>83</v>
      </c>
      <c r="C17" s="3" t="s">
        <v>82</v>
      </c>
      <c r="D17" s="3"/>
      <c r="E17" s="5"/>
      <c r="F17" s="3"/>
      <c r="G17" s="3"/>
      <c r="H17" s="6"/>
      <c r="I17" s="6"/>
      <c r="J17" s="6">
        <v>8000</v>
      </c>
      <c r="K17" s="6"/>
      <c r="L17" s="6"/>
      <c r="M17" s="6"/>
      <c r="N17" s="6"/>
      <c r="O17" s="6"/>
      <c r="P17" s="6"/>
      <c r="Q17" s="6"/>
      <c r="R17" s="6">
        <v>20078.7</v>
      </c>
      <c r="S17" s="6"/>
      <c r="T17" s="6"/>
      <c r="U17" s="6"/>
      <c r="V17" s="6">
        <f>R17-J17</f>
        <v>12078.7</v>
      </c>
      <c r="W17" s="11">
        <f>R17/J17</f>
        <v>2.5098375</v>
      </c>
      <c r="X17" s="6"/>
      <c r="Y17" s="7"/>
    </row>
    <row r="18" spans="1:25" ht="114.75">
      <c r="A18" s="3"/>
      <c r="B18" s="31" t="s">
        <v>51</v>
      </c>
      <c r="C18" s="3" t="s">
        <v>72</v>
      </c>
      <c r="D18" s="3"/>
      <c r="E18" s="5"/>
      <c r="F18" s="3"/>
      <c r="G18" s="3"/>
      <c r="H18" s="6"/>
      <c r="I18" s="6"/>
      <c r="J18" s="6">
        <v>96000</v>
      </c>
      <c r="K18" s="6"/>
      <c r="L18" s="6"/>
      <c r="M18" s="6"/>
      <c r="N18" s="6"/>
      <c r="O18" s="6"/>
      <c r="P18" s="6"/>
      <c r="Q18" s="6"/>
      <c r="R18" s="6">
        <v>79778</v>
      </c>
      <c r="S18" s="6"/>
      <c r="T18" s="6"/>
      <c r="U18" s="6"/>
      <c r="V18" s="6">
        <f t="shared" si="0"/>
        <v>-16222</v>
      </c>
      <c r="W18" s="11">
        <f t="shared" si="1"/>
        <v>0.8310208333333333</v>
      </c>
      <c r="X18" s="6"/>
      <c r="Y18" s="7"/>
    </row>
    <row r="19" spans="1:25" ht="25.5">
      <c r="A19" s="3" t="s">
        <v>18</v>
      </c>
      <c r="B19" s="4" t="s">
        <v>58</v>
      </c>
      <c r="C19" s="3" t="s">
        <v>38</v>
      </c>
      <c r="D19" s="3"/>
      <c r="E19" s="5"/>
      <c r="F19" s="3"/>
      <c r="G19" s="3"/>
      <c r="H19" s="6">
        <v>6000</v>
      </c>
      <c r="I19" s="6">
        <v>0</v>
      </c>
      <c r="J19" s="6">
        <v>45000</v>
      </c>
      <c r="K19" s="6">
        <v>0</v>
      </c>
      <c r="L19" s="6">
        <v>0</v>
      </c>
      <c r="M19" s="6">
        <v>0</v>
      </c>
      <c r="N19" s="6">
        <v>0</v>
      </c>
      <c r="O19" s="6">
        <v>6000</v>
      </c>
      <c r="P19" s="6">
        <v>0</v>
      </c>
      <c r="Q19" s="6">
        <v>190.8</v>
      </c>
      <c r="R19" s="6">
        <v>88425.58</v>
      </c>
      <c r="S19" s="6">
        <v>0</v>
      </c>
      <c r="T19" s="6">
        <v>190.8</v>
      </c>
      <c r="U19" s="6">
        <v>190.8</v>
      </c>
      <c r="V19" s="6">
        <f t="shared" si="0"/>
        <v>43425.58</v>
      </c>
      <c r="W19" s="11">
        <f t="shared" si="1"/>
        <v>1.965012888888889</v>
      </c>
      <c r="X19" s="6">
        <v>-190.8</v>
      </c>
      <c r="Y19" s="7"/>
    </row>
    <row r="20" spans="1:25" ht="38.25">
      <c r="A20" s="3" t="s">
        <v>19</v>
      </c>
      <c r="B20" s="4" t="s">
        <v>57</v>
      </c>
      <c r="C20" s="32" t="s">
        <v>52</v>
      </c>
      <c r="D20" s="3"/>
      <c r="E20" s="5"/>
      <c r="F20" s="3"/>
      <c r="G20" s="3"/>
      <c r="H20" s="6">
        <v>3532000</v>
      </c>
      <c r="I20" s="6">
        <v>0</v>
      </c>
      <c r="J20" s="6">
        <v>13533644.96</v>
      </c>
      <c r="K20" s="6">
        <v>894000</v>
      </c>
      <c r="L20" s="6">
        <v>894000</v>
      </c>
      <c r="M20" s="6">
        <v>879000</v>
      </c>
      <c r="N20" s="6">
        <v>864000</v>
      </c>
      <c r="O20" s="6">
        <v>895000</v>
      </c>
      <c r="P20" s="6">
        <v>0</v>
      </c>
      <c r="Q20" s="6">
        <v>276277.02</v>
      </c>
      <c r="R20" s="6">
        <v>10776436.22</v>
      </c>
      <c r="S20" s="6">
        <v>0</v>
      </c>
      <c r="T20" s="6">
        <v>276277.02</v>
      </c>
      <c r="U20" s="6">
        <v>276277.02</v>
      </c>
      <c r="V20" s="6">
        <f t="shared" si="0"/>
        <v>-2757208.74</v>
      </c>
      <c r="W20" s="11">
        <f t="shared" si="1"/>
        <v>0.7962700552475555</v>
      </c>
      <c r="X20" s="6">
        <v>617722.98</v>
      </c>
      <c r="Y20" s="7">
        <v>0.309</v>
      </c>
    </row>
    <row r="21" spans="1:25" ht="25.5">
      <c r="A21" s="3"/>
      <c r="B21" s="4" t="s">
        <v>78</v>
      </c>
      <c r="C21" s="33" t="s">
        <v>77</v>
      </c>
      <c r="D21" s="3"/>
      <c r="E21" s="5"/>
      <c r="F21" s="3"/>
      <c r="G21" s="3"/>
      <c r="H21" s="6"/>
      <c r="I21" s="6"/>
      <c r="J21" s="6">
        <v>90000</v>
      </c>
      <c r="K21" s="6"/>
      <c r="L21" s="6"/>
      <c r="M21" s="6"/>
      <c r="N21" s="6"/>
      <c r="O21" s="6"/>
      <c r="P21" s="6"/>
      <c r="Q21" s="6"/>
      <c r="R21" s="6">
        <v>194835</v>
      </c>
      <c r="S21" s="6"/>
      <c r="T21" s="6"/>
      <c r="U21" s="6"/>
      <c r="V21" s="6">
        <f>R21-J21</f>
        <v>104835</v>
      </c>
      <c r="W21" s="11">
        <f>R21/J21</f>
        <v>2.164833333333333</v>
      </c>
      <c r="X21" s="6"/>
      <c r="Y21" s="7"/>
    </row>
    <row r="22" spans="1:25" ht="102">
      <c r="A22" s="3"/>
      <c r="B22" s="4" t="s">
        <v>88</v>
      </c>
      <c r="C22" s="33" t="s">
        <v>87</v>
      </c>
      <c r="D22" s="3"/>
      <c r="E22" s="5"/>
      <c r="F22" s="3"/>
      <c r="G22" s="3"/>
      <c r="H22" s="6"/>
      <c r="I22" s="6"/>
      <c r="J22" s="6">
        <v>614500</v>
      </c>
      <c r="K22" s="6"/>
      <c r="L22" s="6"/>
      <c r="M22" s="6"/>
      <c r="N22" s="6"/>
      <c r="O22" s="6"/>
      <c r="P22" s="6"/>
      <c r="Q22" s="6"/>
      <c r="R22" s="6">
        <v>54500</v>
      </c>
      <c r="S22" s="6"/>
      <c r="T22" s="6"/>
      <c r="U22" s="6"/>
      <c r="V22" s="6">
        <f>R22-J22</f>
        <v>-560000</v>
      </c>
      <c r="W22" s="11">
        <f>R22/J22</f>
        <v>0.0886899918633035</v>
      </c>
      <c r="X22" s="6"/>
      <c r="Y22" s="7"/>
    </row>
    <row r="23" spans="1:25" ht="51">
      <c r="A23" s="3"/>
      <c r="B23" s="4" t="s">
        <v>80</v>
      </c>
      <c r="C23" s="3" t="s">
        <v>53</v>
      </c>
      <c r="D23" s="3"/>
      <c r="E23" s="5"/>
      <c r="F23" s="3"/>
      <c r="G23" s="3"/>
      <c r="H23" s="6"/>
      <c r="I23" s="6"/>
      <c r="J23" s="6">
        <v>616000</v>
      </c>
      <c r="K23" s="6"/>
      <c r="L23" s="6"/>
      <c r="M23" s="6"/>
      <c r="N23" s="6"/>
      <c r="O23" s="6"/>
      <c r="P23" s="6"/>
      <c r="Q23" s="6"/>
      <c r="R23" s="6">
        <v>1339149.43</v>
      </c>
      <c r="S23" s="6"/>
      <c r="T23" s="6"/>
      <c r="U23" s="6"/>
      <c r="V23" s="6">
        <f t="shared" si="0"/>
        <v>723149.4299999999</v>
      </c>
      <c r="W23" s="11">
        <f>R23/J23</f>
        <v>2.1739438798701296</v>
      </c>
      <c r="X23" s="6"/>
      <c r="Y23" s="7"/>
    </row>
    <row r="24" spans="1:25" ht="76.5" customHeight="1">
      <c r="A24" s="3"/>
      <c r="B24" s="23" t="s">
        <v>76</v>
      </c>
      <c r="C24" s="3" t="s">
        <v>75</v>
      </c>
      <c r="D24" s="3"/>
      <c r="E24" s="5"/>
      <c r="F24" s="3"/>
      <c r="G24" s="3"/>
      <c r="H24" s="6"/>
      <c r="I24" s="6"/>
      <c r="J24" s="6">
        <v>16000</v>
      </c>
      <c r="K24" s="6"/>
      <c r="L24" s="6"/>
      <c r="M24" s="6"/>
      <c r="N24" s="6"/>
      <c r="O24" s="6"/>
      <c r="P24" s="6"/>
      <c r="Q24" s="6"/>
      <c r="R24" s="6">
        <v>100</v>
      </c>
      <c r="S24" s="6"/>
      <c r="T24" s="6"/>
      <c r="U24" s="6"/>
      <c r="V24" s="6">
        <f t="shared" si="0"/>
        <v>-15900</v>
      </c>
      <c r="W24" s="11">
        <f>R24/J24</f>
        <v>0.00625</v>
      </c>
      <c r="X24" s="6"/>
      <c r="Y24" s="7"/>
    </row>
    <row r="25" spans="1:25" ht="56.25" customHeight="1">
      <c r="A25" s="3" t="s">
        <v>20</v>
      </c>
      <c r="B25" s="4" t="s">
        <v>56</v>
      </c>
      <c r="C25" s="3" t="s">
        <v>39</v>
      </c>
      <c r="D25" s="3"/>
      <c r="E25" s="5"/>
      <c r="F25" s="3"/>
      <c r="G25" s="3"/>
      <c r="H25" s="6">
        <v>0</v>
      </c>
      <c r="I25" s="6">
        <v>0</v>
      </c>
      <c r="J25" s="6">
        <v>7000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300</v>
      </c>
      <c r="R25" s="6">
        <v>5550.01</v>
      </c>
      <c r="S25" s="6">
        <v>0</v>
      </c>
      <c r="T25" s="6">
        <v>300</v>
      </c>
      <c r="U25" s="6">
        <v>300</v>
      </c>
      <c r="V25" s="6">
        <f t="shared" si="0"/>
        <v>-1449.9899999999998</v>
      </c>
      <c r="W25" s="11">
        <f t="shared" si="1"/>
        <v>0.7928585714285714</v>
      </c>
      <c r="X25" s="6">
        <v>-300</v>
      </c>
      <c r="Y25" s="7"/>
    </row>
    <row r="26" spans="1:25" ht="45.75" customHeight="1">
      <c r="A26" s="3"/>
      <c r="B26" s="4" t="s">
        <v>112</v>
      </c>
      <c r="C26" s="3" t="s">
        <v>109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1216.33</v>
      </c>
      <c r="S26" s="6"/>
      <c r="T26" s="6"/>
      <c r="U26" s="6"/>
      <c r="V26" s="6">
        <f t="shared" si="0"/>
        <v>1216.33</v>
      </c>
      <c r="W26" s="11" t="e">
        <f t="shared" si="1"/>
        <v>#DIV/0!</v>
      </c>
      <c r="X26" s="6"/>
      <c r="Y26" s="7"/>
    </row>
    <row r="27" spans="1:25" ht="38.25">
      <c r="A27" s="3"/>
      <c r="B27" s="4" t="s">
        <v>69</v>
      </c>
      <c r="C27" s="3" t="s">
        <v>68</v>
      </c>
      <c r="D27" s="3"/>
      <c r="E27" s="5"/>
      <c r="F27" s="3"/>
      <c r="G27" s="3"/>
      <c r="H27" s="6"/>
      <c r="I27" s="6"/>
      <c r="J27" s="6">
        <v>15000</v>
      </c>
      <c r="K27" s="6"/>
      <c r="L27" s="6"/>
      <c r="M27" s="6"/>
      <c r="N27" s="6"/>
      <c r="O27" s="6"/>
      <c r="P27" s="6"/>
      <c r="Q27" s="6"/>
      <c r="R27" s="6">
        <v>100000</v>
      </c>
      <c r="S27" s="6"/>
      <c r="T27" s="6"/>
      <c r="U27" s="6"/>
      <c r="V27" s="6">
        <f>R27-J27</f>
        <v>85000</v>
      </c>
      <c r="W27" s="11">
        <f>R27/J27</f>
        <v>6.666666666666667</v>
      </c>
      <c r="X27" s="6"/>
      <c r="Y27" s="7"/>
    </row>
    <row r="28" spans="1:25" ht="29.25" customHeight="1">
      <c r="A28" s="3"/>
      <c r="B28" s="4" t="s">
        <v>116</v>
      </c>
      <c r="C28" s="3" t="s">
        <v>115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500</v>
      </c>
      <c r="S28" s="6"/>
      <c r="T28" s="6"/>
      <c r="U28" s="6"/>
      <c r="V28" s="6">
        <f>R28-J28</f>
        <v>500</v>
      </c>
      <c r="W28" s="11" t="e">
        <f>R28/J28</f>
        <v>#DIV/0!</v>
      </c>
      <c r="X28" s="6"/>
      <c r="Y28" s="7"/>
    </row>
    <row r="29" spans="1:25" ht="59.25" customHeight="1">
      <c r="A29" s="3" t="s">
        <v>21</v>
      </c>
      <c r="B29" s="4" t="s">
        <v>63</v>
      </c>
      <c r="C29" s="3" t="s">
        <v>55</v>
      </c>
      <c r="D29" s="3"/>
      <c r="E29" s="5"/>
      <c r="F29" s="3"/>
      <c r="G29" s="3"/>
      <c r="H29" s="6">
        <v>15000</v>
      </c>
      <c r="I29" s="6">
        <v>0</v>
      </c>
      <c r="J29" s="6">
        <v>270000</v>
      </c>
      <c r="K29" s="6">
        <v>3000</v>
      </c>
      <c r="L29" s="6">
        <v>3000</v>
      </c>
      <c r="M29" s="6">
        <v>3000</v>
      </c>
      <c r="N29" s="6">
        <v>3000</v>
      </c>
      <c r="O29" s="6">
        <v>6000</v>
      </c>
      <c r="P29" s="6">
        <v>0</v>
      </c>
      <c r="Q29" s="6">
        <v>0</v>
      </c>
      <c r="R29" s="6">
        <v>146300</v>
      </c>
      <c r="S29" s="6">
        <v>0</v>
      </c>
      <c r="T29" s="6">
        <v>0</v>
      </c>
      <c r="U29" s="6">
        <v>0</v>
      </c>
      <c r="V29" s="6">
        <f t="shared" si="0"/>
        <v>-123700</v>
      </c>
      <c r="W29" s="11">
        <f>R29/J29</f>
        <v>0.5418518518518518</v>
      </c>
      <c r="X29" s="6">
        <v>3000</v>
      </c>
      <c r="Y29" s="7">
        <v>0</v>
      </c>
    </row>
    <row r="30" spans="1:25" ht="38.25">
      <c r="A30" s="3" t="s">
        <v>22</v>
      </c>
      <c r="B30" s="4" t="s">
        <v>66</v>
      </c>
      <c r="C30" s="3" t="s">
        <v>40</v>
      </c>
      <c r="D30" s="3"/>
      <c r="E30" s="5"/>
      <c r="F30" s="3"/>
      <c r="G30" s="3"/>
      <c r="H30" s="6">
        <v>326000</v>
      </c>
      <c r="I30" s="6">
        <v>0</v>
      </c>
      <c r="J30" s="6">
        <v>939000</v>
      </c>
      <c r="K30" s="6">
        <v>82000</v>
      </c>
      <c r="L30" s="6">
        <v>82000</v>
      </c>
      <c r="M30" s="6">
        <v>82000</v>
      </c>
      <c r="N30" s="6">
        <v>79000</v>
      </c>
      <c r="O30" s="6">
        <v>83000</v>
      </c>
      <c r="P30" s="6">
        <v>0</v>
      </c>
      <c r="Q30" s="6">
        <v>111567.25</v>
      </c>
      <c r="R30" s="6">
        <v>614282.36</v>
      </c>
      <c r="S30" s="6">
        <v>0</v>
      </c>
      <c r="T30" s="6">
        <v>111567.25</v>
      </c>
      <c r="U30" s="6">
        <v>111567.25</v>
      </c>
      <c r="V30" s="6">
        <f t="shared" si="0"/>
        <v>-324717.64</v>
      </c>
      <c r="W30" s="11">
        <f t="shared" si="1"/>
        <v>0.654187816826411</v>
      </c>
      <c r="X30" s="6">
        <v>-29567.25</v>
      </c>
      <c r="Y30" s="7">
        <v>1.3606</v>
      </c>
    </row>
    <row r="31" spans="1:25" ht="25.5">
      <c r="A31" s="3"/>
      <c r="B31" s="4" t="s">
        <v>65</v>
      </c>
      <c r="C31" s="3" t="s">
        <v>41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19676.34</v>
      </c>
      <c r="S31" s="6"/>
      <c r="T31" s="6"/>
      <c r="U31" s="6"/>
      <c r="V31" s="6">
        <f t="shared" si="0"/>
        <v>19676.34</v>
      </c>
      <c r="W31" s="11" t="e">
        <f t="shared" si="1"/>
        <v>#DIV/0!</v>
      </c>
      <c r="X31" s="6"/>
      <c r="Y31" s="7"/>
    </row>
    <row r="32" spans="1:25" ht="25.5">
      <c r="A32" s="3"/>
      <c r="B32" s="4" t="s">
        <v>86</v>
      </c>
      <c r="C32" s="3" t="s">
        <v>85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5596</v>
      </c>
      <c r="S32" s="6"/>
      <c r="T32" s="6"/>
      <c r="U32" s="6"/>
      <c r="V32" s="6">
        <f t="shared" si="0"/>
        <v>5596</v>
      </c>
      <c r="W32" s="11" t="e">
        <f t="shared" si="1"/>
        <v>#DIV/0!</v>
      </c>
      <c r="X32" s="6"/>
      <c r="Y32" s="7"/>
    </row>
    <row r="33" spans="1:25" ht="12.75">
      <c r="A33" s="3"/>
      <c r="B33" s="12" t="s">
        <v>70</v>
      </c>
      <c r="C33" s="13"/>
      <c r="D33" s="13"/>
      <c r="E33" s="14"/>
      <c r="F33" s="13"/>
      <c r="G33" s="13"/>
      <c r="H33" s="15"/>
      <c r="I33" s="15"/>
      <c r="J33" s="15">
        <f>SUM(J7:J32)</f>
        <v>109753552.87</v>
      </c>
      <c r="K33" s="15"/>
      <c r="L33" s="15"/>
      <c r="M33" s="15"/>
      <c r="N33" s="15"/>
      <c r="O33" s="15"/>
      <c r="P33" s="15"/>
      <c r="Q33" s="15"/>
      <c r="R33" s="15">
        <f>SUM(R7:R32)</f>
        <v>88359142.03</v>
      </c>
      <c r="S33" s="15"/>
      <c r="T33" s="15"/>
      <c r="U33" s="15"/>
      <c r="V33" s="15">
        <f t="shared" si="0"/>
        <v>-21394410.840000004</v>
      </c>
      <c r="W33" s="16">
        <f>R33/J33</f>
        <v>0.8050686262034625</v>
      </c>
      <c r="X33" s="6"/>
      <c r="Y33" s="7"/>
    </row>
    <row r="34" spans="1:25" ht="25.5">
      <c r="A34" s="3" t="s">
        <v>23</v>
      </c>
      <c r="B34" s="4" t="s">
        <v>67</v>
      </c>
      <c r="C34" s="3" t="s">
        <v>73</v>
      </c>
      <c r="D34" s="3"/>
      <c r="E34" s="5"/>
      <c r="F34" s="3"/>
      <c r="G34" s="3"/>
      <c r="H34" s="6">
        <v>0</v>
      </c>
      <c r="I34" s="6">
        <v>0</v>
      </c>
      <c r="J34" s="6">
        <v>151240000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2415000</v>
      </c>
      <c r="Q34" s="6">
        <v>20859000</v>
      </c>
      <c r="R34" s="6">
        <v>128030000</v>
      </c>
      <c r="S34" s="6">
        <v>2415000</v>
      </c>
      <c r="T34" s="6">
        <v>20859000</v>
      </c>
      <c r="U34" s="6">
        <v>18444000</v>
      </c>
      <c r="V34" s="6">
        <f t="shared" si="0"/>
        <v>-23210000</v>
      </c>
      <c r="W34" s="11">
        <f t="shared" si="1"/>
        <v>0.8465353081195451</v>
      </c>
      <c r="X34" s="6">
        <v>-18444000</v>
      </c>
      <c r="Y34" s="7"/>
    </row>
    <row r="35" spans="1:25" ht="25.5">
      <c r="A35" s="3"/>
      <c r="B35" s="4" t="s">
        <v>100</v>
      </c>
      <c r="C35" s="3" t="s">
        <v>99</v>
      </c>
      <c r="D35" s="3"/>
      <c r="E35" s="5"/>
      <c r="F35" s="3"/>
      <c r="G35" s="3"/>
      <c r="H35" s="6"/>
      <c r="I35" s="6"/>
      <c r="J35" s="6">
        <v>13371900</v>
      </c>
      <c r="K35" s="6"/>
      <c r="L35" s="6"/>
      <c r="M35" s="6"/>
      <c r="N35" s="6"/>
      <c r="O35" s="6"/>
      <c r="P35" s="6"/>
      <c r="Q35" s="6"/>
      <c r="R35" s="6">
        <v>13371900</v>
      </c>
      <c r="S35" s="6"/>
      <c r="T35" s="6"/>
      <c r="U35" s="6"/>
      <c r="V35" s="6">
        <f t="shared" si="0"/>
        <v>0</v>
      </c>
      <c r="W35" s="11">
        <f t="shared" si="1"/>
        <v>1</v>
      </c>
      <c r="X35" s="6"/>
      <c r="Y35" s="7"/>
    </row>
    <row r="36" spans="1:25" ht="51">
      <c r="A36" s="3"/>
      <c r="B36" s="4" t="s">
        <v>114</v>
      </c>
      <c r="C36" s="3" t="s">
        <v>113</v>
      </c>
      <c r="D36" s="3"/>
      <c r="E36" s="5"/>
      <c r="F36" s="3"/>
      <c r="G36" s="3"/>
      <c r="H36" s="6"/>
      <c r="I36" s="6"/>
      <c r="J36" s="6">
        <v>1098104</v>
      </c>
      <c r="K36" s="6"/>
      <c r="L36" s="6"/>
      <c r="M36" s="6"/>
      <c r="N36" s="6"/>
      <c r="O36" s="6"/>
      <c r="P36" s="6"/>
      <c r="Q36" s="6"/>
      <c r="R36" s="6">
        <v>1098104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25.5">
      <c r="A37" s="3" t="s">
        <v>24</v>
      </c>
      <c r="B37" s="4" t="s">
        <v>64</v>
      </c>
      <c r="C37" s="3" t="s">
        <v>28</v>
      </c>
      <c r="D37" s="3"/>
      <c r="E37" s="5"/>
      <c r="F37" s="3"/>
      <c r="G37" s="3"/>
      <c r="H37" s="6">
        <v>0</v>
      </c>
      <c r="I37" s="6">
        <v>0</v>
      </c>
      <c r="J37" s="6">
        <v>124264353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852216</v>
      </c>
      <c r="R37" s="6">
        <v>100970853</v>
      </c>
      <c r="S37" s="6">
        <v>0</v>
      </c>
      <c r="T37" s="6">
        <v>852216</v>
      </c>
      <c r="U37" s="6">
        <v>852216</v>
      </c>
      <c r="V37" s="6">
        <f t="shared" si="0"/>
        <v>-23293500</v>
      </c>
      <c r="W37" s="11">
        <f t="shared" si="1"/>
        <v>0.8125488167954329</v>
      </c>
      <c r="X37" s="6">
        <v>-852216</v>
      </c>
      <c r="Y37" s="7"/>
    </row>
    <row r="38" spans="1:25" ht="38.25">
      <c r="A38" s="3"/>
      <c r="B38" s="4" t="s">
        <v>47</v>
      </c>
      <c r="C38" s="3" t="s">
        <v>46</v>
      </c>
      <c r="D38" s="3"/>
      <c r="E38" s="5"/>
      <c r="F38" s="3"/>
      <c r="G38" s="3"/>
      <c r="H38" s="6"/>
      <c r="I38" s="6"/>
      <c r="J38" s="6">
        <v>8061000</v>
      </c>
      <c r="K38" s="6"/>
      <c r="L38" s="6"/>
      <c r="M38" s="6"/>
      <c r="N38" s="6"/>
      <c r="O38" s="6"/>
      <c r="P38" s="6"/>
      <c r="Q38" s="6"/>
      <c r="R38" s="6">
        <v>5810000</v>
      </c>
      <c r="S38" s="6"/>
      <c r="T38" s="6"/>
      <c r="U38" s="6"/>
      <c r="V38" s="6">
        <f t="shared" si="0"/>
        <v>-2251000</v>
      </c>
      <c r="W38" s="11">
        <f t="shared" si="1"/>
        <v>0.7207542488524997</v>
      </c>
      <c r="X38" s="6"/>
      <c r="Y38" s="7"/>
    </row>
    <row r="39" spans="1:25" ht="38.25">
      <c r="A39" s="3"/>
      <c r="B39" s="4" t="s">
        <v>92</v>
      </c>
      <c r="C39" s="3" t="s">
        <v>91</v>
      </c>
      <c r="D39" s="3"/>
      <c r="E39" s="5"/>
      <c r="F39" s="3"/>
      <c r="G39" s="3"/>
      <c r="H39" s="6"/>
      <c r="I39" s="6"/>
      <c r="J39" s="6">
        <v>723300</v>
      </c>
      <c r="K39" s="6"/>
      <c r="L39" s="6"/>
      <c r="M39" s="6"/>
      <c r="N39" s="6"/>
      <c r="O39" s="6"/>
      <c r="P39" s="6"/>
      <c r="Q39" s="6"/>
      <c r="R39" s="6">
        <v>629340</v>
      </c>
      <c r="S39" s="6"/>
      <c r="T39" s="6"/>
      <c r="U39" s="6"/>
      <c r="V39" s="6">
        <f t="shared" si="0"/>
        <v>-93960</v>
      </c>
      <c r="W39" s="11">
        <f t="shared" si="1"/>
        <v>0.8700953961012028</v>
      </c>
      <c r="X39" s="6"/>
      <c r="Y39" s="7"/>
    </row>
    <row r="40" spans="1:25" ht="76.5">
      <c r="A40" s="3"/>
      <c r="B40" s="4" t="s">
        <v>90</v>
      </c>
      <c r="C40" s="3" t="s">
        <v>89</v>
      </c>
      <c r="D40" s="3"/>
      <c r="E40" s="5"/>
      <c r="F40" s="3"/>
      <c r="G40" s="3"/>
      <c r="H40" s="6"/>
      <c r="I40" s="6"/>
      <c r="J40" s="6">
        <v>8800</v>
      </c>
      <c r="K40" s="6"/>
      <c r="L40" s="6"/>
      <c r="M40" s="6"/>
      <c r="N40" s="6"/>
      <c r="O40" s="6"/>
      <c r="P40" s="6"/>
      <c r="Q40" s="6"/>
      <c r="R40" s="6">
        <v>8800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51">
      <c r="A41" s="3"/>
      <c r="B41" s="4" t="s">
        <v>29</v>
      </c>
      <c r="C41" s="3" t="s">
        <v>30</v>
      </c>
      <c r="D41" s="3"/>
      <c r="E41" s="5"/>
      <c r="F41" s="3"/>
      <c r="G41" s="3"/>
      <c r="H41" s="6"/>
      <c r="I41" s="6"/>
      <c r="J41" s="6">
        <v>531500</v>
      </c>
      <c r="K41" s="6"/>
      <c r="L41" s="6"/>
      <c r="M41" s="6"/>
      <c r="N41" s="6"/>
      <c r="O41" s="6"/>
      <c r="P41" s="6"/>
      <c r="Q41" s="6"/>
      <c r="R41" s="6">
        <v>531500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38.25">
      <c r="A42" s="3"/>
      <c r="B42" s="4" t="s">
        <v>31</v>
      </c>
      <c r="C42" s="3" t="s">
        <v>32</v>
      </c>
      <c r="D42" s="3"/>
      <c r="E42" s="5"/>
      <c r="F42" s="3"/>
      <c r="G42" s="3"/>
      <c r="H42" s="6"/>
      <c r="I42" s="6"/>
      <c r="J42" s="6">
        <v>4402000</v>
      </c>
      <c r="K42" s="6"/>
      <c r="L42" s="6"/>
      <c r="M42" s="6"/>
      <c r="N42" s="6"/>
      <c r="O42" s="6"/>
      <c r="P42" s="6"/>
      <c r="Q42" s="6"/>
      <c r="R42" s="6">
        <v>4402000</v>
      </c>
      <c r="S42" s="6"/>
      <c r="T42" s="6"/>
      <c r="U42" s="6"/>
      <c r="V42" s="6">
        <f t="shared" si="0"/>
        <v>0</v>
      </c>
      <c r="W42" s="11">
        <f t="shared" si="1"/>
        <v>1</v>
      </c>
      <c r="X42" s="6"/>
      <c r="Y42" s="7"/>
    </row>
    <row r="43" spans="1:25" ht="38.25">
      <c r="A43" s="3"/>
      <c r="B43" s="4" t="s">
        <v>43</v>
      </c>
      <c r="C43" s="3" t="s">
        <v>44</v>
      </c>
      <c r="D43" s="3"/>
      <c r="E43" s="5"/>
      <c r="F43" s="3"/>
      <c r="G43" s="3"/>
      <c r="H43" s="6"/>
      <c r="I43" s="6"/>
      <c r="J43" s="6">
        <v>63722100</v>
      </c>
      <c r="K43" s="6"/>
      <c r="L43" s="6"/>
      <c r="M43" s="6"/>
      <c r="N43" s="6"/>
      <c r="O43" s="6"/>
      <c r="P43" s="6"/>
      <c r="Q43" s="6"/>
      <c r="R43" s="6">
        <v>56632725</v>
      </c>
      <c r="S43" s="6"/>
      <c r="T43" s="6"/>
      <c r="U43" s="6"/>
      <c r="V43" s="6">
        <f t="shared" si="0"/>
        <v>-7089375</v>
      </c>
      <c r="W43" s="11">
        <f t="shared" si="1"/>
        <v>0.8887454274105844</v>
      </c>
      <c r="X43" s="6"/>
      <c r="Y43" s="7"/>
    </row>
    <row r="44" spans="1:25" ht="25.5">
      <c r="A44" s="3"/>
      <c r="B44" s="4" t="s">
        <v>33</v>
      </c>
      <c r="C44" s="3" t="s">
        <v>34</v>
      </c>
      <c r="D44" s="3"/>
      <c r="E44" s="5"/>
      <c r="F44" s="3"/>
      <c r="G44" s="3"/>
      <c r="H44" s="6"/>
      <c r="I44" s="6"/>
      <c r="J44" s="6">
        <v>178339500</v>
      </c>
      <c r="K44" s="6"/>
      <c r="L44" s="6"/>
      <c r="M44" s="6"/>
      <c r="N44" s="6"/>
      <c r="O44" s="6"/>
      <c r="P44" s="6"/>
      <c r="Q44" s="6"/>
      <c r="R44" s="6">
        <v>140221500</v>
      </c>
      <c r="S44" s="6"/>
      <c r="T44" s="6"/>
      <c r="U44" s="6"/>
      <c r="V44" s="6">
        <f t="shared" si="0"/>
        <v>-38118000</v>
      </c>
      <c r="W44" s="11">
        <f t="shared" si="1"/>
        <v>0.7862615965616142</v>
      </c>
      <c r="X44" s="6"/>
      <c r="Y44" s="7"/>
    </row>
    <row r="45" spans="1:25" ht="63.75">
      <c r="A45" s="21"/>
      <c r="B45" s="4" t="s">
        <v>102</v>
      </c>
      <c r="C45" s="3" t="s">
        <v>101</v>
      </c>
      <c r="D45" s="3"/>
      <c r="E45" s="5"/>
      <c r="F45" s="3"/>
      <c r="G45" s="3"/>
      <c r="H45" s="6"/>
      <c r="I45" s="6"/>
      <c r="J45" s="6">
        <v>1000000</v>
      </c>
      <c r="K45" s="6"/>
      <c r="L45" s="6"/>
      <c r="M45" s="6"/>
      <c r="N45" s="6"/>
      <c r="O45" s="6"/>
      <c r="P45" s="6"/>
      <c r="Q45" s="6"/>
      <c r="R45" s="6">
        <v>1000000</v>
      </c>
      <c r="S45" s="6"/>
      <c r="T45" s="6"/>
      <c r="U45" s="6"/>
      <c r="V45" s="6">
        <f t="shared" si="0"/>
        <v>0</v>
      </c>
      <c r="W45" s="11">
        <f t="shared" si="1"/>
        <v>1</v>
      </c>
      <c r="X45" s="6"/>
      <c r="Y45" s="7"/>
    </row>
    <row r="46" spans="1:25" ht="44.25" customHeight="1">
      <c r="A46" s="21"/>
      <c r="B46" s="4" t="s">
        <v>119</v>
      </c>
      <c r="C46" s="3" t="s">
        <v>117</v>
      </c>
      <c r="D46" s="3"/>
      <c r="E46" s="5"/>
      <c r="F46" s="3"/>
      <c r="G46" s="3"/>
      <c r="H46" s="6"/>
      <c r="I46" s="6"/>
      <c r="J46" s="6">
        <v>66100</v>
      </c>
      <c r="K46" s="6"/>
      <c r="L46" s="6"/>
      <c r="M46" s="6"/>
      <c r="N46" s="6"/>
      <c r="O46" s="6"/>
      <c r="P46" s="6"/>
      <c r="Q46" s="6"/>
      <c r="R46" s="6">
        <v>66100</v>
      </c>
      <c r="S46" s="6"/>
      <c r="T46" s="6"/>
      <c r="U46" s="6"/>
      <c r="V46" s="6">
        <f t="shared" si="0"/>
        <v>0</v>
      </c>
      <c r="W46" s="11">
        <f t="shared" si="1"/>
        <v>1</v>
      </c>
      <c r="X46" s="6"/>
      <c r="Y46" s="7"/>
    </row>
    <row r="47" spans="1:25" ht="82.5" customHeight="1">
      <c r="A47" s="21"/>
      <c r="B47" s="4" t="s">
        <v>120</v>
      </c>
      <c r="C47" s="3" t="s">
        <v>118</v>
      </c>
      <c r="D47" s="3"/>
      <c r="E47" s="5"/>
      <c r="F47" s="3"/>
      <c r="G47" s="3"/>
      <c r="H47" s="6"/>
      <c r="I47" s="6"/>
      <c r="J47" s="6">
        <v>287520</v>
      </c>
      <c r="K47" s="6"/>
      <c r="L47" s="6"/>
      <c r="M47" s="6"/>
      <c r="N47" s="6"/>
      <c r="O47" s="6"/>
      <c r="P47" s="6"/>
      <c r="Q47" s="6"/>
      <c r="R47" s="6">
        <v>287520</v>
      </c>
      <c r="S47" s="6"/>
      <c r="T47" s="6"/>
      <c r="U47" s="6"/>
      <c r="V47" s="6">
        <f t="shared" si="0"/>
        <v>0</v>
      </c>
      <c r="W47" s="11">
        <f t="shared" si="1"/>
        <v>1</v>
      </c>
      <c r="X47" s="6"/>
      <c r="Y47" s="7"/>
    </row>
    <row r="48" spans="1:25" ht="57" customHeight="1">
      <c r="A48" s="21"/>
      <c r="B48" s="4" t="s">
        <v>106</v>
      </c>
      <c r="C48" s="3" t="s">
        <v>104</v>
      </c>
      <c r="D48" s="3"/>
      <c r="E48" s="5"/>
      <c r="F48" s="3"/>
      <c r="G48" s="3"/>
      <c r="H48" s="6"/>
      <c r="I48" s="6"/>
      <c r="J48" s="6">
        <v>100000</v>
      </c>
      <c r="K48" s="6"/>
      <c r="L48" s="6"/>
      <c r="M48" s="6"/>
      <c r="N48" s="6"/>
      <c r="O48" s="6"/>
      <c r="P48" s="6"/>
      <c r="Q48" s="6"/>
      <c r="R48" s="6">
        <v>100000</v>
      </c>
      <c r="S48" s="6"/>
      <c r="T48" s="6"/>
      <c r="U48" s="6"/>
      <c r="V48" s="6">
        <f t="shared" si="0"/>
        <v>0</v>
      </c>
      <c r="W48" s="11">
        <f t="shared" si="1"/>
        <v>1</v>
      </c>
      <c r="X48" s="6"/>
      <c r="Y48" s="7"/>
    </row>
    <row r="49" spans="1:25" ht="66" customHeight="1">
      <c r="A49" s="21"/>
      <c r="B49" s="4" t="s">
        <v>107</v>
      </c>
      <c r="C49" s="3" t="s">
        <v>105</v>
      </c>
      <c r="D49" s="3"/>
      <c r="E49" s="5"/>
      <c r="F49" s="3"/>
      <c r="G49" s="3"/>
      <c r="H49" s="6"/>
      <c r="I49" s="6"/>
      <c r="J49" s="6">
        <v>50000</v>
      </c>
      <c r="K49" s="6"/>
      <c r="L49" s="6"/>
      <c r="M49" s="6"/>
      <c r="N49" s="6"/>
      <c r="O49" s="6"/>
      <c r="P49" s="6"/>
      <c r="Q49" s="6"/>
      <c r="R49" s="6">
        <v>50000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33" customHeight="1">
      <c r="A50" s="21"/>
      <c r="B50" s="4" t="s">
        <v>94</v>
      </c>
      <c r="C50" s="3" t="s">
        <v>93</v>
      </c>
      <c r="D50" s="3"/>
      <c r="E50" s="5"/>
      <c r="F50" s="3"/>
      <c r="G50" s="3"/>
      <c r="H50" s="6"/>
      <c r="I50" s="6"/>
      <c r="J50" s="6">
        <v>8889602</v>
      </c>
      <c r="K50" s="6"/>
      <c r="L50" s="6"/>
      <c r="M50" s="6"/>
      <c r="N50" s="6"/>
      <c r="O50" s="6"/>
      <c r="P50" s="6"/>
      <c r="Q50" s="6"/>
      <c r="R50" s="6">
        <v>8862402</v>
      </c>
      <c r="S50" s="6"/>
      <c r="T50" s="6"/>
      <c r="U50" s="6"/>
      <c r="V50" s="6">
        <f t="shared" si="0"/>
        <v>-27200</v>
      </c>
      <c r="W50" s="11">
        <f t="shared" si="1"/>
        <v>0.9969402454688072</v>
      </c>
      <c r="X50" s="6"/>
      <c r="Y50" s="7"/>
    </row>
    <row r="51" spans="1:25" ht="51">
      <c r="A51" s="21"/>
      <c r="B51" s="4" t="s">
        <v>84</v>
      </c>
      <c r="C51" s="3" t="s">
        <v>81</v>
      </c>
      <c r="D51" s="3"/>
      <c r="E51" s="5"/>
      <c r="F51" s="3"/>
      <c r="G51" s="3"/>
      <c r="H51" s="6"/>
      <c r="I51" s="6"/>
      <c r="J51" s="22">
        <v>100000</v>
      </c>
      <c r="K51" s="6"/>
      <c r="L51" s="6"/>
      <c r="M51" s="6"/>
      <c r="N51" s="6"/>
      <c r="O51" s="6"/>
      <c r="P51" s="6"/>
      <c r="Q51" s="6"/>
      <c r="R51" s="6">
        <v>67850</v>
      </c>
      <c r="S51" s="6"/>
      <c r="T51" s="6"/>
      <c r="U51" s="6"/>
      <c r="V51" s="6">
        <f t="shared" si="0"/>
        <v>-32150</v>
      </c>
      <c r="W51" s="11">
        <f t="shared" si="1"/>
        <v>0.6785</v>
      </c>
      <c r="X51" s="6"/>
      <c r="Y51" s="7"/>
    </row>
    <row r="52" spans="1:25" ht="25.5">
      <c r="A52" s="21"/>
      <c r="B52" s="4" t="s">
        <v>26</v>
      </c>
      <c r="C52" s="3" t="s">
        <v>49</v>
      </c>
      <c r="D52" s="3"/>
      <c r="E52" s="5"/>
      <c r="F52" s="3"/>
      <c r="G52" s="3"/>
      <c r="H52" s="6"/>
      <c r="I52" s="6"/>
      <c r="J52" s="6">
        <v>-5365623.63</v>
      </c>
      <c r="K52" s="6"/>
      <c r="L52" s="6"/>
      <c r="M52" s="6"/>
      <c r="N52" s="6"/>
      <c r="O52" s="6"/>
      <c r="P52" s="6"/>
      <c r="Q52" s="6"/>
      <c r="R52" s="6">
        <v>-5365623.63</v>
      </c>
      <c r="S52" s="6"/>
      <c r="T52" s="6"/>
      <c r="U52" s="6"/>
      <c r="V52" s="6">
        <f>R52-J52</f>
        <v>0</v>
      </c>
      <c r="W52" s="11">
        <f>R52/J52</f>
        <v>1</v>
      </c>
      <c r="X52" s="6"/>
      <c r="Y52" s="7"/>
    </row>
    <row r="53" spans="1:25" ht="12.75">
      <c r="A53" s="36" t="s">
        <v>25</v>
      </c>
      <c r="B53" s="37"/>
      <c r="C53" s="37"/>
      <c r="D53" s="37"/>
      <c r="E53" s="37"/>
      <c r="F53" s="37"/>
      <c r="G53" s="38"/>
      <c r="H53" s="8">
        <v>69440000</v>
      </c>
      <c r="I53" s="8">
        <v>0</v>
      </c>
      <c r="J53" s="8">
        <f>SUM(J33:J52)</f>
        <v>660643708.24</v>
      </c>
      <c r="K53" s="8">
        <v>9761000</v>
      </c>
      <c r="L53" s="8">
        <v>9761000</v>
      </c>
      <c r="M53" s="8">
        <v>12860000</v>
      </c>
      <c r="N53" s="8">
        <v>16995000</v>
      </c>
      <c r="O53" s="8">
        <v>29824000</v>
      </c>
      <c r="P53" s="8">
        <v>6381000</v>
      </c>
      <c r="Q53" s="8">
        <v>46581429.77</v>
      </c>
      <c r="R53" s="8">
        <f>SUM(R33:R52)</f>
        <v>545134112.4</v>
      </c>
      <c r="S53" s="8">
        <v>6381000</v>
      </c>
      <c r="T53" s="8">
        <v>46581429.77</v>
      </c>
      <c r="U53" s="8">
        <v>40200429.77</v>
      </c>
      <c r="V53" s="8">
        <f t="shared" si="0"/>
        <v>-115509595.84000003</v>
      </c>
      <c r="W53" s="9">
        <f>R53/J53</f>
        <v>0.8251559889252174</v>
      </c>
      <c r="X53" s="8">
        <v>-30439429.77</v>
      </c>
      <c r="Y53" s="9">
        <v>4.1185</v>
      </c>
    </row>
    <row r="54" spans="1:2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2:23" ht="15.75">
      <c r="B55" s="19" t="s">
        <v>48</v>
      </c>
      <c r="W55" s="19" t="s">
        <v>42</v>
      </c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3:G53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2016-10-04T06:18:29Z</cp:lastPrinted>
  <dcterms:created xsi:type="dcterms:W3CDTF">2007-03-21T04:54:30Z</dcterms:created>
  <dcterms:modified xsi:type="dcterms:W3CDTF">2016-11-02T10:43:58Z</dcterms:modified>
  <cp:category/>
  <cp:version/>
  <cp:contentType/>
  <cp:contentStatus/>
</cp:coreProperties>
</file>