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75" windowWidth="10005" windowHeight="8775" activeTab="0"/>
  </bookViews>
  <sheets>
    <sheet name="Документ (1)" sheetId="1" r:id="rId1"/>
  </sheets>
  <definedNames>
    <definedName name="_xlnm.Print_Titles" localSheetId="0">'Документ (1)'!$5:$6</definedName>
  </definedNames>
  <calcPr fullCalcOnLoad="1"/>
</workbook>
</file>

<file path=xl/sharedStrings.xml><?xml version="1.0" encoding="utf-8"?>
<sst xmlns="http://schemas.openxmlformats.org/spreadsheetml/2006/main" count="142" uniqueCount="124">
  <si>
    <t>Единица измерения: руб.</t>
  </si>
  <si>
    <t>#Н/Д</t>
  </si>
  <si>
    <t>Наименование показателя</t>
  </si>
  <si>
    <t>Код</t>
  </si>
  <si>
    <t>Документ</t>
  </si>
  <si>
    <t>Уточненный план на год</t>
  </si>
  <si>
    <t>Исполнение с начала года</t>
  </si>
  <si>
    <t>Исполнение за отчетный период</t>
  </si>
  <si>
    <t>Расхождение с начала года</t>
  </si>
  <si>
    <t>Расхождение за отчетный период</t>
  </si>
  <si>
    <t>Итого</t>
  </si>
  <si>
    <t>Сумма</t>
  </si>
  <si>
    <t>% исполнения</t>
  </si>
  <si>
    <t>00008020100050000000</t>
  </si>
  <si>
    <t>00010502000020000000</t>
  </si>
  <si>
    <t>00010503000010000000</t>
  </si>
  <si>
    <t>00010803010010000000</t>
  </si>
  <si>
    <t>00011105011100000000</t>
  </si>
  <si>
    <t>00011201000010000000</t>
  </si>
  <si>
    <t>00011303050050000000</t>
  </si>
  <si>
    <t>00011603030010000000</t>
  </si>
  <si>
    <t>00011628000010000000</t>
  </si>
  <si>
    <t>00011690050050000000</t>
  </si>
  <si>
    <t>00020201001050000000</t>
  </si>
  <si>
    <t>00020202039050000000</t>
  </si>
  <si>
    <t>ИТОГО ДОХОДОВ</t>
  </si>
  <si>
    <t>Возврат остатков субсидий и субвенций из бюджетов муниципальных районов</t>
  </si>
  <si>
    <t>за период с 01.01.2007г. по 30.06.2007г.</t>
  </si>
  <si>
    <t>00020202999050000151</t>
  </si>
  <si>
    <t>Субвенции бюджетам муниципальных районов на  осуществление первичного воинского учета на территориях, где отсутствуют военные комиссариаты</t>
  </si>
  <si>
    <t>00020203015050000151</t>
  </si>
  <si>
    <t>Субвенции бюджетам муниципальных районов на предоставление гражданам субсидий на оплату жилого помещения и коммунальных услуг</t>
  </si>
  <si>
    <t>00020203022050000151</t>
  </si>
  <si>
    <t xml:space="preserve">Прочие субвенции бюджетам муниципальных районов </t>
  </si>
  <si>
    <t>00020203999050000151</t>
  </si>
  <si>
    <t>00010502000020000110</t>
  </si>
  <si>
    <t>00010503000010000110</t>
  </si>
  <si>
    <t>00010803010010000110</t>
  </si>
  <si>
    <t>00011201000010000120</t>
  </si>
  <si>
    <t>00011603030010000140</t>
  </si>
  <si>
    <t>00011690050050000140</t>
  </si>
  <si>
    <t>00011701050050000180</t>
  </si>
  <si>
    <t>В.М. Антышев</t>
  </si>
  <si>
    <t>Субвенции бюджетам муниципальных районов на выполнение передаваемых полномочий субъектов Российской Федерации</t>
  </si>
  <si>
    <t>00020203024050000151</t>
  </si>
  <si>
    <t>Исполнение бюджета Слободо-Туринского муниципального района</t>
  </si>
  <si>
    <t>00020203001050000151</t>
  </si>
  <si>
    <t>Субвенции на осуществление гос. полномочия РФ по предоставлению мер социальной поддержки по оплате жилого помещения и коммунальных услуг</t>
  </si>
  <si>
    <t>Начальник Финансового управления администрации Слободо-Туринского  муниципального района</t>
  </si>
  <si>
    <t>00021905000050000151</t>
  </si>
  <si>
    <t>00011105013100000120</t>
  </si>
  <si>
    <t>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муниципальной формы собственности (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</si>
  <si>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000113000000005000130</t>
  </si>
  <si>
    <t>00011406013100000430</t>
  </si>
  <si>
    <t>00010102000010000110</t>
  </si>
  <si>
    <t>00011628000016000140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</si>
  <si>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</si>
  <si>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Доходы бюджетов муниципальных районов от оказания платных услуг (работ) и компенсации затрат государства</t>
  </si>
  <si>
    <t>Плата за негативное воздействие на окружающую среду</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</si>
  <si>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</si>
  <si>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Единый сельскохозяйственный налог</t>
  </si>
  <si>
    <t>Единый налог на вмененный доход для отдельных видов деятельности</t>
  </si>
  <si>
    <t xml:space="preserve">Налог на доходы физических лиц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</si>
  <si>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</si>
  <si>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субсидии бюджетам муниципальных районов</t>
  </si>
  <si>
    <t>Невыясненные поступления,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</si>
  <si>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</si>
  <si>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Дотации бюджетам муниципальных районов на выравнивание уровня бюджетной обеспеченности</t>
  </si>
  <si>
    <t>00011625050016000140</t>
  </si>
  <si>
    <t>Денежные взыскания (штрафы) за нарушение законодательства в области охраны окружающей среды</t>
  </si>
  <si>
    <t>Итого налоговых и неналоговых доходов</t>
  </si>
  <si>
    <t>Акцизы по подакцизным товарам (продукции), производимым на территории РФ</t>
  </si>
  <si>
    <t>00011105075050003120</t>
  </si>
  <si>
    <t>00020201001050000151</t>
  </si>
  <si>
    <t>00010302000010000110</t>
  </si>
  <si>
    <t>00011603010010000140</t>
  </si>
  <si>
    <t>Денежные взыскания (штрафы) за нарушение законодательства о налогах и сборах, предусмотренные статьями 116,118,119.1, пунктами 1 и 2 статьи 120, статьями 125, 126, 128, 129, 129.1, 132, 133, 134, 135, 135.1 Налогового кодекса Российской Федерации</t>
  </si>
  <si>
    <t>00011401050050000410</t>
  </si>
  <si>
    <t>Доходы от продажи квартир, находящихся в собственности муниципальных районов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</si>
  <si>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</si>
  <si>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</si>
  <si>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00020705020050000180</t>
  </si>
  <si>
    <t>00011105035050008120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</si>
  <si>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</si>
  <si>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Поступления от денежных пожертвований, предоставляемых физическими лицами получателями средств бюджетов муниципальных районов</t>
  </si>
  <si>
    <t>000117050500500000180</t>
  </si>
  <si>
    <t>Прочие неналоговые доходы бюджетов муниципальных районов</t>
  </si>
  <si>
    <t>00011402053050001410</t>
  </si>
  <si>
    <t>Доходы от реализации объектов нежилого фонда иного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том числе казенных) в части реализации основных средств по указанному имуществу</t>
  </si>
  <si>
    <t>00020203007050000151</t>
  </si>
  <si>
    <t>Субвенции для финансирования расходов на осуществление государственного полномочия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t>
  </si>
  <si>
    <t>00020203121050000151</t>
  </si>
  <si>
    <t>Субвенции бюджетам муниципальных районов на проведение Всеросийской сельскохозяйственной переписи в 2016 году</t>
  </si>
  <si>
    <t>00020204999050000151</t>
  </si>
  <si>
    <t xml:space="preserve">Прочие межбюджетные трансферты, передаваемые бюджетам муниципальных районов </t>
  </si>
  <si>
    <t>00011105035050001120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</si>
  <si>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</si>
  <si>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00010504020021000110</t>
  </si>
  <si>
    <t>Налог, взимаемый в связи с применением патентной системы налогообложения, зачисляемый в бюджеты муниципальных районов</t>
  </si>
  <si>
    <t>00020202051050000151</t>
  </si>
  <si>
    <t>Субсидии бюджетам муниципальных районов на реализацию федеральных целевых программ</t>
  </si>
  <si>
    <t>00020204014050000151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</si>
  <si>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</si>
  <si>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Налог, взимаемый  с применением упрощенной системы налогообложения</t>
  </si>
  <si>
    <t>00020204052050000151</t>
  </si>
  <si>
    <t>00020204053050000151</t>
  </si>
  <si>
    <t xml:space="preserve">Межбюджетные трансферты, передаваемые бюджетам поселений на государственную поддержку муниципальных учреждений культуры, находящихся на территориях сельских поселений </t>
  </si>
  <si>
    <t xml:space="preserve">Межбюджетные трансферты, передаваемые бюджетам поселений на государственную поддержку лучших работников муниципальных учреждений культуры, находящихся на территориях сельских поселений </t>
  </si>
  <si>
    <t>00010501000020000110</t>
  </si>
  <si>
    <t>00011625030010000140</t>
  </si>
  <si>
    <t>00011103050050000120</t>
  </si>
  <si>
    <t>Проценты, полученные от предоставления бюджетных кредитов внутри страны за счет средств бюджетов муниципальных районов</t>
  </si>
  <si>
    <t>Денежные взыскания (штрафы) за нарушение законодательства об охране и использовании животного мира</t>
  </si>
  <si>
    <t>00020202215050000151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</si>
  <si>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занятия физической культурой и спортом</t>
  </si>
  <si>
    <t>00011625060016000140</t>
  </si>
  <si>
    <t>Денежные взыскания (штрафы) за нарушение земельного законодательства</t>
  </si>
  <si>
    <t>00020204025050000151</t>
  </si>
  <si>
    <t>00020204041050000151</t>
  </si>
  <si>
    <t>Межбюджетные трансферты, передаваемые бюджетам порселений на комплектование книжных фондов библиотек муниципальных образований</t>
  </si>
  <si>
    <t>Межбюджетные трансферты, передаваемые бюджетам сельских порселений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</si>
  <si>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00011643000016000140</t>
  </si>
  <si>
    <t>Денежные взыскания (штрафы) за нарушение законодательства Российской Федерации об административных правонарушениях, предусмотренных статьей 20. 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</si>
  <si>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по состоянию на 01.12. 2016 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</si>
</sst>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3">
    <font>
      <sz val="10"/>
      <name val="Arial Cyr"/>
      <family val="0"/>
    </font>
    <font>
      <b/>
      <sz val="12"/>
      <name val="Arial Cyr"/>
      <family val="0"/>
    </font>
    <font>
      <b/>
      <sz val="10"/>
      <name val="Arial Cyr"/>
      <family val="0"/>
    </font>
    <font>
      <sz val="12"/>
      <name val="Arial Cyr"/>
      <family val="0"/>
    </font>
    <font>
      <b/>
      <sz val="10"/>
      <color indexed="8"/>
      <name val="Arial Cyr"/>
      <family val="0"/>
    </font>
    <font>
      <sz val="10"/>
      <color indexed="8"/>
      <name val="Arial"/>
      <family val="2"/>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Arial Cyr"/>
      <family val="0"/>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1" borderId="0" applyNumberFormat="0" applyBorder="0" applyAlignment="0" applyProtection="0"/>
  </cellStyleXfs>
  <cellXfs count="50">
    <xf numFmtId="0" fontId="0" fillId="0" borderId="0" xfId="0" applyAlignment="1">
      <alignment/>
    </xf>
    <xf numFmtId="0" fontId="0" fillId="32" borderId="0" xfId="0" applyFill="1" applyAlignment="1">
      <alignment/>
    </xf>
    <xf numFmtId="0" fontId="0" fillId="32" borderId="10" xfId="0" applyFill="1" applyBorder="1" applyAlignment="1">
      <alignment horizontal="center" vertical="center" wrapText="1"/>
    </xf>
    <xf numFmtId="49" fontId="0" fillId="32" borderId="10" xfId="0" applyNumberFormat="1" applyFill="1" applyBorder="1" applyAlignment="1">
      <alignment horizontal="center" vertical="top" shrinkToFit="1"/>
    </xf>
    <xf numFmtId="0" fontId="0" fillId="32" borderId="10" xfId="0" applyFill="1" applyBorder="1" applyAlignment="1">
      <alignment horizontal="left" vertical="top" wrapText="1"/>
    </xf>
    <xf numFmtId="0" fontId="0" fillId="32" borderId="10" xfId="0" applyFill="1" applyBorder="1" applyAlignment="1">
      <alignment horizontal="center" vertical="top" wrapText="1"/>
    </xf>
    <xf numFmtId="4" fontId="2" fillId="33" borderId="10" xfId="0" applyNumberFormat="1" applyFont="1" applyFill="1" applyBorder="1" applyAlignment="1">
      <alignment horizontal="right" vertical="top" shrinkToFit="1"/>
    </xf>
    <xf numFmtId="10" fontId="2" fillId="33" borderId="10" xfId="0" applyNumberFormat="1" applyFont="1" applyFill="1" applyBorder="1" applyAlignment="1">
      <alignment horizontal="center" vertical="top" shrinkToFit="1"/>
    </xf>
    <xf numFmtId="4" fontId="2" fillId="34" borderId="10" xfId="0" applyNumberFormat="1" applyFont="1" applyFill="1" applyBorder="1" applyAlignment="1">
      <alignment horizontal="right" vertical="top" shrinkToFit="1"/>
    </xf>
    <xf numFmtId="10" fontId="2" fillId="34" borderId="10" xfId="0" applyNumberFormat="1" applyFont="1" applyFill="1" applyBorder="1" applyAlignment="1">
      <alignment horizontal="center" vertical="top" shrinkToFit="1"/>
    </xf>
    <xf numFmtId="0" fontId="0" fillId="32" borderId="11" xfId="0" applyFill="1" applyBorder="1" applyAlignment="1">
      <alignment/>
    </xf>
    <xf numFmtId="10" fontId="2" fillId="3" borderId="10" xfId="0" applyNumberFormat="1" applyFont="1" applyFill="1" applyBorder="1" applyAlignment="1">
      <alignment horizontal="center" vertical="top" shrinkToFit="1"/>
    </xf>
    <xf numFmtId="0" fontId="2" fillId="5" borderId="10" xfId="0" applyFont="1" applyFill="1" applyBorder="1" applyAlignment="1">
      <alignment horizontal="left" vertical="top" wrapText="1"/>
    </xf>
    <xf numFmtId="49" fontId="0" fillId="5" borderId="10" xfId="0" applyNumberFormat="1" applyFill="1" applyBorder="1" applyAlignment="1">
      <alignment horizontal="center" vertical="top" shrinkToFit="1"/>
    </xf>
    <xf numFmtId="0" fontId="0" fillId="5" borderId="10" xfId="0" applyFill="1" applyBorder="1" applyAlignment="1">
      <alignment horizontal="center" vertical="top" wrapText="1"/>
    </xf>
    <xf numFmtId="4" fontId="2" fillId="5" borderId="10" xfId="0" applyNumberFormat="1" applyFont="1" applyFill="1" applyBorder="1" applyAlignment="1">
      <alignment horizontal="right" vertical="top" shrinkToFit="1"/>
    </xf>
    <xf numFmtId="10" fontId="2" fillId="5" borderId="10" xfId="0" applyNumberFormat="1" applyFont="1" applyFill="1" applyBorder="1" applyAlignment="1">
      <alignment horizontal="center" vertical="top" shrinkToFit="1"/>
    </xf>
    <xf numFmtId="9" fontId="2" fillId="3" borderId="10" xfId="55" applyFont="1" applyFill="1" applyBorder="1" applyAlignment="1">
      <alignment horizontal="center" vertical="top" shrinkToFit="1"/>
    </xf>
    <xf numFmtId="0" fontId="3" fillId="32" borderId="0" xfId="0" applyFont="1" applyFill="1" applyAlignment="1">
      <alignment/>
    </xf>
    <xf numFmtId="0" fontId="1" fillId="0" borderId="0" xfId="0" applyFont="1" applyAlignment="1">
      <alignment/>
    </xf>
    <xf numFmtId="4" fontId="2" fillId="33" borderId="10" xfId="0" applyNumberFormat="1" applyFont="1" applyFill="1" applyBorder="1" applyAlignment="1">
      <alignment vertical="top" shrinkToFit="1"/>
    </xf>
    <xf numFmtId="49" fontId="0" fillId="32" borderId="12" xfId="0" applyNumberFormat="1" applyFill="1" applyBorder="1" applyAlignment="1">
      <alignment horizontal="center" vertical="top" shrinkToFit="1"/>
    </xf>
    <xf numFmtId="4" fontId="4" fillId="33" borderId="10" xfId="0" applyNumberFormat="1" applyFont="1" applyFill="1" applyBorder="1" applyAlignment="1">
      <alignment horizontal="right" vertical="top" shrinkToFit="1"/>
    </xf>
    <xf numFmtId="0" fontId="6" fillId="0" borderId="0" xfId="0" applyFont="1" applyAlignment="1">
      <alignment wrapText="1"/>
    </xf>
    <xf numFmtId="0" fontId="0" fillId="32" borderId="13" xfId="0" applyFill="1" applyBorder="1" applyAlignment="1">
      <alignment horizontal="center" vertical="center" wrapText="1"/>
    </xf>
    <xf numFmtId="49" fontId="0" fillId="32" borderId="13" xfId="0" applyNumberFormat="1" applyFill="1" applyBorder="1" applyAlignment="1">
      <alignment horizontal="center" vertical="center" wrapText="1"/>
    </xf>
    <xf numFmtId="0" fontId="0" fillId="32" borderId="13" xfId="0" applyFill="1" applyBorder="1" applyAlignment="1">
      <alignment horizontal="left" vertical="center" wrapText="1"/>
    </xf>
    <xf numFmtId="0" fontId="2" fillId="35" borderId="13" xfId="0" applyFont="1" applyFill="1" applyBorder="1" applyAlignment="1">
      <alignment horizontal="right" vertical="center" wrapText="1"/>
    </xf>
    <xf numFmtId="0" fontId="2" fillId="35" borderId="10" xfId="0" applyFont="1" applyFill="1" applyBorder="1" applyAlignment="1">
      <alignment horizontal="right" vertical="center" wrapText="1"/>
    </xf>
    <xf numFmtId="4" fontId="2" fillId="35" borderId="13" xfId="0" applyNumberFormat="1" applyFont="1" applyFill="1" applyBorder="1" applyAlignment="1">
      <alignment horizontal="right" vertical="center" wrapText="1"/>
    </xf>
    <xf numFmtId="4" fontId="2" fillId="35" borderId="10" xfId="0" applyNumberFormat="1" applyFont="1" applyFill="1" applyBorder="1" applyAlignment="1">
      <alignment horizontal="right" vertical="center" wrapText="1"/>
    </xf>
    <xf numFmtId="0" fontId="5" fillId="0" borderId="10" xfId="0" applyFont="1" applyBorder="1" applyAlignment="1">
      <alignment wrapText="1"/>
    </xf>
    <xf numFmtId="49" fontId="0" fillId="0" borderId="10" xfId="0" applyNumberFormat="1" applyBorder="1" applyAlignment="1">
      <alignment horizontal="center" vertical="top"/>
    </xf>
    <xf numFmtId="49" fontId="0" fillId="0" borderId="10" xfId="0" applyNumberFormat="1" applyBorder="1" applyAlignment="1">
      <alignment vertical="top"/>
    </xf>
    <xf numFmtId="4" fontId="2" fillId="33" borderId="10" xfId="0" applyNumberFormat="1" applyFont="1" applyFill="1" applyBorder="1" applyAlignment="1">
      <alignment horizontal="right" vertical="center" shrinkToFit="1"/>
    </xf>
    <xf numFmtId="10" fontId="2" fillId="3" borderId="10" xfId="0" applyNumberFormat="1" applyFont="1" applyFill="1" applyBorder="1" applyAlignment="1">
      <alignment horizontal="center" vertical="center" shrinkToFit="1"/>
    </xf>
    <xf numFmtId="49" fontId="2" fillId="32" borderId="12" xfId="0" applyNumberFormat="1" applyFont="1" applyFill="1" applyBorder="1" applyAlignment="1">
      <alignment horizontal="left" vertical="top" shrinkToFit="1"/>
    </xf>
    <xf numFmtId="49" fontId="2" fillId="32" borderId="14" xfId="0" applyNumberFormat="1" applyFont="1" applyFill="1" applyBorder="1" applyAlignment="1">
      <alignment horizontal="left" vertical="top" shrinkToFit="1"/>
    </xf>
    <xf numFmtId="49" fontId="2" fillId="32" borderId="15" xfId="0" applyNumberFormat="1" applyFont="1" applyFill="1" applyBorder="1" applyAlignment="1">
      <alignment horizontal="left" vertical="top" shrinkToFit="1"/>
    </xf>
    <xf numFmtId="0" fontId="0" fillId="32" borderId="12" xfId="0" applyFill="1" applyBorder="1" applyAlignment="1">
      <alignment horizontal="center" vertical="center" wrapText="1"/>
    </xf>
    <xf numFmtId="0" fontId="0" fillId="32" borderId="15" xfId="0" applyFill="1" applyBorder="1" applyAlignment="1">
      <alignment horizontal="center" vertical="center" wrapText="1"/>
    </xf>
    <xf numFmtId="0" fontId="0" fillId="32" borderId="16" xfId="0" applyFill="1" applyBorder="1" applyAlignment="1">
      <alignment horizontal="center" vertical="center" wrapText="1"/>
    </xf>
    <xf numFmtId="0" fontId="0" fillId="32" borderId="13" xfId="0" applyFill="1" applyBorder="1" applyAlignment="1">
      <alignment horizontal="center" vertical="center" wrapText="1"/>
    </xf>
    <xf numFmtId="0" fontId="3" fillId="32" borderId="0" xfId="0" applyFont="1" applyFill="1" applyAlignment="1">
      <alignment horizontal="center" wrapText="1"/>
    </xf>
    <xf numFmtId="0" fontId="0" fillId="0" borderId="0" xfId="0" applyAlignment="1">
      <alignment wrapText="1"/>
    </xf>
    <xf numFmtId="0" fontId="0" fillId="32" borderId="14" xfId="0" applyFill="1" applyBorder="1" applyAlignment="1">
      <alignment horizontal="center" vertical="center" wrapText="1"/>
    </xf>
    <xf numFmtId="0" fontId="0" fillId="32" borderId="0" xfId="0" applyFill="1" applyAlignment="1">
      <alignment horizontal="left" wrapText="1"/>
    </xf>
    <xf numFmtId="0" fontId="1" fillId="32" borderId="0" xfId="0" applyFont="1" applyFill="1" applyAlignment="1">
      <alignment horizontal="center" wrapText="1"/>
    </xf>
    <xf numFmtId="0" fontId="0" fillId="32" borderId="17" xfId="0" applyFill="1" applyBorder="1" applyAlignment="1">
      <alignment horizontal="right"/>
    </xf>
    <xf numFmtId="4" fontId="42" fillId="33" borderId="10" xfId="0" applyNumberFormat="1" applyFont="1" applyFill="1" applyBorder="1" applyAlignment="1">
      <alignment horizontal="right" vertical="top"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56"/>
  <sheetViews>
    <sheetView showGridLines="0" showZeros="0" tabSelected="1" zoomScalePageLayoutView="0" workbookViewId="0" topLeftCell="B1">
      <selection activeCell="B3" sqref="B3:W3"/>
    </sheetView>
  </sheetViews>
  <sheetFormatPr defaultColWidth="9.00390625" defaultRowHeight="12.75"/>
  <cols>
    <col min="1" max="1" width="0" style="0" hidden="1" customWidth="1"/>
    <col min="2" max="2" width="47.75390625" style="0" customWidth="1"/>
    <col min="3" max="3" width="21.75390625" style="0" customWidth="1"/>
    <col min="4" max="9" width="0" style="0" hidden="1" customWidth="1"/>
    <col min="10" max="10" width="15.75390625" style="0" customWidth="1"/>
    <col min="11" max="17" width="0" style="0" hidden="1" customWidth="1"/>
    <col min="18" max="18" width="15.75390625" style="0" customWidth="1"/>
    <col min="19" max="21" width="0" style="0" hidden="1" customWidth="1"/>
    <col min="22" max="23" width="15.75390625" style="0" customWidth="1"/>
    <col min="24" max="25" width="0" style="0" hidden="1" customWidth="1"/>
  </cols>
  <sheetData>
    <row r="1" spans="1:25" ht="12.75">
      <c r="A1" s="46"/>
      <c r="B1" s="46"/>
      <c r="C1" s="46"/>
      <c r="D1" s="46"/>
      <c r="E1" s="46"/>
      <c r="F1" s="46"/>
      <c r="G1" s="46"/>
      <c r="H1" s="46"/>
      <c r="I1" s="46"/>
      <c r="J1" s="46"/>
      <c r="K1" s="46"/>
      <c r="L1" s="46"/>
      <c r="M1" s="46"/>
      <c r="N1" s="46"/>
      <c r="O1" s="46"/>
      <c r="P1" s="46"/>
      <c r="Q1" s="46"/>
      <c r="R1" s="46"/>
      <c r="S1" s="46"/>
      <c r="T1" s="46"/>
      <c r="U1" s="46"/>
      <c r="V1" s="46"/>
      <c r="W1" s="46"/>
      <c r="X1" s="46"/>
      <c r="Y1" s="46"/>
    </row>
    <row r="2" spans="1:25" ht="15.75">
      <c r="A2" s="47" t="s">
        <v>45</v>
      </c>
      <c r="B2" s="47"/>
      <c r="C2" s="47"/>
      <c r="D2" s="47"/>
      <c r="E2" s="47"/>
      <c r="F2" s="47"/>
      <c r="G2" s="47"/>
      <c r="H2" s="47"/>
      <c r="I2" s="47"/>
      <c r="J2" s="47"/>
      <c r="K2" s="47"/>
      <c r="L2" s="47"/>
      <c r="M2" s="47"/>
      <c r="N2" s="47"/>
      <c r="O2" s="47"/>
      <c r="P2" s="47"/>
      <c r="Q2" s="47"/>
      <c r="R2" s="47"/>
      <c r="S2" s="47"/>
      <c r="T2" s="47"/>
      <c r="U2" s="47"/>
      <c r="V2" s="47"/>
      <c r="W2" s="47"/>
      <c r="X2" s="47"/>
      <c r="Y2" s="47"/>
    </row>
    <row r="3" spans="1:25" ht="15">
      <c r="A3" s="18" t="s">
        <v>27</v>
      </c>
      <c r="B3" s="43" t="s">
        <v>123</v>
      </c>
      <c r="C3" s="44"/>
      <c r="D3" s="44"/>
      <c r="E3" s="44"/>
      <c r="F3" s="44"/>
      <c r="G3" s="44"/>
      <c r="H3" s="44"/>
      <c r="I3" s="44"/>
      <c r="J3" s="44"/>
      <c r="K3" s="44"/>
      <c r="L3" s="44"/>
      <c r="M3" s="44"/>
      <c r="N3" s="44"/>
      <c r="O3" s="44"/>
      <c r="P3" s="44"/>
      <c r="Q3" s="44"/>
      <c r="R3" s="44"/>
      <c r="S3" s="44"/>
      <c r="T3" s="44"/>
      <c r="U3" s="44"/>
      <c r="V3" s="44"/>
      <c r="W3" s="44"/>
      <c r="X3" s="18"/>
      <c r="Y3" s="18"/>
    </row>
    <row r="4" spans="1:25" ht="12.75">
      <c r="A4" s="1"/>
      <c r="B4" s="1"/>
      <c r="C4" s="1"/>
      <c r="D4" s="1"/>
      <c r="E4" s="1"/>
      <c r="F4" s="1"/>
      <c r="G4" s="1"/>
      <c r="H4" s="1"/>
      <c r="I4" s="1"/>
      <c r="J4" s="1"/>
      <c r="K4" s="1"/>
      <c r="L4" s="1"/>
      <c r="M4" s="1"/>
      <c r="N4" s="1"/>
      <c r="O4" s="1"/>
      <c r="P4" s="1"/>
      <c r="Q4" s="1"/>
      <c r="R4" s="1"/>
      <c r="S4" s="1"/>
      <c r="T4" s="1"/>
      <c r="U4" s="1"/>
      <c r="V4" s="48" t="s">
        <v>0</v>
      </c>
      <c r="W4" s="48"/>
      <c r="X4" s="48"/>
      <c r="Y4" s="48"/>
    </row>
    <row r="5" spans="1:25" ht="26.25" customHeight="1">
      <c r="A5" s="41" t="s">
        <v>1</v>
      </c>
      <c r="B5" s="41" t="s">
        <v>2</v>
      </c>
      <c r="C5" s="41" t="s">
        <v>3</v>
      </c>
      <c r="D5" s="41" t="s">
        <v>1</v>
      </c>
      <c r="E5" s="39" t="s">
        <v>4</v>
      </c>
      <c r="F5" s="45"/>
      <c r="G5" s="40"/>
      <c r="H5" s="41" t="s">
        <v>1</v>
      </c>
      <c r="I5" s="41" t="s">
        <v>1</v>
      </c>
      <c r="J5" s="41" t="s">
        <v>5</v>
      </c>
      <c r="K5" s="41" t="s">
        <v>1</v>
      </c>
      <c r="L5" s="41" t="s">
        <v>1</v>
      </c>
      <c r="M5" s="41" t="s">
        <v>1</v>
      </c>
      <c r="N5" s="41" t="s">
        <v>1</v>
      </c>
      <c r="O5" s="41" t="s">
        <v>1</v>
      </c>
      <c r="P5" s="39" t="s">
        <v>6</v>
      </c>
      <c r="Q5" s="45"/>
      <c r="R5" s="40"/>
      <c r="S5" s="39" t="s">
        <v>7</v>
      </c>
      <c r="T5" s="45"/>
      <c r="U5" s="40"/>
      <c r="V5" s="39" t="s">
        <v>8</v>
      </c>
      <c r="W5" s="40"/>
      <c r="X5" s="39" t="s">
        <v>9</v>
      </c>
      <c r="Y5" s="40"/>
    </row>
    <row r="6" spans="1:25" ht="12.75">
      <c r="A6" s="42"/>
      <c r="B6" s="42"/>
      <c r="C6" s="42"/>
      <c r="D6" s="42"/>
      <c r="E6" s="2" t="s">
        <v>1</v>
      </c>
      <c r="F6" s="2" t="s">
        <v>1</v>
      </c>
      <c r="G6" s="2" t="s">
        <v>1</v>
      </c>
      <c r="H6" s="42"/>
      <c r="I6" s="42"/>
      <c r="J6" s="42"/>
      <c r="K6" s="42"/>
      <c r="L6" s="42"/>
      <c r="M6" s="42"/>
      <c r="N6" s="42"/>
      <c r="O6" s="42"/>
      <c r="P6" s="2" t="s">
        <v>1</v>
      </c>
      <c r="Q6" s="2" t="s">
        <v>1</v>
      </c>
      <c r="R6" s="2" t="s">
        <v>10</v>
      </c>
      <c r="S6" s="2" t="s">
        <v>1</v>
      </c>
      <c r="T6" s="2" t="s">
        <v>1</v>
      </c>
      <c r="U6" s="2" t="s">
        <v>1</v>
      </c>
      <c r="V6" s="2" t="s">
        <v>11</v>
      </c>
      <c r="W6" s="2" t="s">
        <v>12</v>
      </c>
      <c r="X6" s="2" t="s">
        <v>1</v>
      </c>
      <c r="Y6" s="2" t="s">
        <v>1</v>
      </c>
    </row>
    <row r="7" spans="1:25" ht="18.75" customHeight="1">
      <c r="A7" s="3" t="s">
        <v>13</v>
      </c>
      <c r="B7" s="4" t="s">
        <v>62</v>
      </c>
      <c r="C7" s="3" t="s">
        <v>54</v>
      </c>
      <c r="D7" s="3"/>
      <c r="E7" s="5"/>
      <c r="F7" s="3"/>
      <c r="G7" s="3"/>
      <c r="H7" s="6">
        <v>0</v>
      </c>
      <c r="I7" s="6">
        <v>0</v>
      </c>
      <c r="J7" s="20">
        <v>85483000</v>
      </c>
      <c r="K7" s="6">
        <v>0</v>
      </c>
      <c r="L7" s="6">
        <v>0</v>
      </c>
      <c r="M7" s="6">
        <v>0</v>
      </c>
      <c r="N7" s="6">
        <v>0</v>
      </c>
      <c r="O7" s="6">
        <v>0</v>
      </c>
      <c r="P7" s="6">
        <v>0</v>
      </c>
      <c r="Q7" s="6">
        <v>61329.42</v>
      </c>
      <c r="R7" s="6">
        <v>75185927.25</v>
      </c>
      <c r="S7" s="6">
        <v>0</v>
      </c>
      <c r="T7" s="6">
        <v>61329.42</v>
      </c>
      <c r="U7" s="6">
        <v>61329.42</v>
      </c>
      <c r="V7" s="6">
        <f aca="true" t="shared" si="0" ref="V7:V54">R7-J7</f>
        <v>-10297072.75</v>
      </c>
      <c r="W7" s="17">
        <f>R7/J7</f>
        <v>0.8795424499608109</v>
      </c>
      <c r="X7" s="6">
        <v>-61329.42</v>
      </c>
      <c r="Y7" s="7"/>
    </row>
    <row r="8" spans="1:25" ht="31.5" customHeight="1">
      <c r="A8" s="3"/>
      <c r="B8" s="26" t="s">
        <v>71</v>
      </c>
      <c r="C8" s="25" t="s">
        <v>74</v>
      </c>
      <c r="D8" s="24"/>
      <c r="E8" s="2"/>
      <c r="F8" s="2"/>
      <c r="G8" s="2"/>
      <c r="H8" s="24"/>
      <c r="I8" s="24"/>
      <c r="J8" s="29">
        <v>751000</v>
      </c>
      <c r="K8" s="27"/>
      <c r="L8" s="27"/>
      <c r="M8" s="27"/>
      <c r="N8" s="27"/>
      <c r="O8" s="27"/>
      <c r="P8" s="28"/>
      <c r="Q8" s="28"/>
      <c r="R8" s="30">
        <v>772041.09</v>
      </c>
      <c r="S8" s="28"/>
      <c r="T8" s="28"/>
      <c r="U8" s="28"/>
      <c r="V8" s="34">
        <f>R8-J8</f>
        <v>21041.089999999967</v>
      </c>
      <c r="W8" s="35">
        <f>R8/J8</f>
        <v>1.028017430093209</v>
      </c>
      <c r="X8" s="6"/>
      <c r="Y8" s="7"/>
    </row>
    <row r="9" spans="1:25" ht="38.25" customHeight="1">
      <c r="A9" s="3"/>
      <c r="B9" s="26" t="s">
        <v>103</v>
      </c>
      <c r="C9" s="3" t="s">
        <v>108</v>
      </c>
      <c r="D9" s="24"/>
      <c r="E9" s="2"/>
      <c r="F9" s="2"/>
      <c r="G9" s="2"/>
      <c r="H9" s="24"/>
      <c r="I9" s="24"/>
      <c r="J9" s="29">
        <v>1028500</v>
      </c>
      <c r="K9" s="27"/>
      <c r="L9" s="27"/>
      <c r="M9" s="27"/>
      <c r="N9" s="27"/>
      <c r="O9" s="27"/>
      <c r="P9" s="28"/>
      <c r="Q9" s="28"/>
      <c r="R9" s="30">
        <v>1611301.99</v>
      </c>
      <c r="S9" s="28"/>
      <c r="T9" s="28"/>
      <c r="U9" s="28"/>
      <c r="V9" s="34">
        <f>R9-J9</f>
        <v>582801.99</v>
      </c>
      <c r="W9" s="35">
        <f>R9/J9</f>
        <v>1.566652396694215</v>
      </c>
      <c r="X9" s="6"/>
      <c r="Y9" s="7"/>
    </row>
    <row r="10" spans="1:25" ht="27.75" customHeight="1">
      <c r="A10" s="3" t="s">
        <v>14</v>
      </c>
      <c r="B10" s="4" t="s">
        <v>61</v>
      </c>
      <c r="C10" s="3" t="s">
        <v>35</v>
      </c>
      <c r="D10" s="3"/>
      <c r="E10" s="5"/>
      <c r="F10" s="3"/>
      <c r="G10" s="3"/>
      <c r="H10" s="6">
        <v>0</v>
      </c>
      <c r="I10" s="6">
        <v>0</v>
      </c>
      <c r="J10" s="6">
        <v>4300500</v>
      </c>
      <c r="K10" s="6">
        <v>0</v>
      </c>
      <c r="L10" s="6">
        <v>0</v>
      </c>
      <c r="M10" s="6">
        <v>0</v>
      </c>
      <c r="N10" s="6">
        <v>0</v>
      </c>
      <c r="O10" s="6">
        <v>0</v>
      </c>
      <c r="P10" s="6">
        <v>0</v>
      </c>
      <c r="Q10" s="6">
        <v>416543.27</v>
      </c>
      <c r="R10" s="6">
        <v>3967108.62</v>
      </c>
      <c r="S10" s="6">
        <v>0</v>
      </c>
      <c r="T10" s="6">
        <v>416543.27</v>
      </c>
      <c r="U10" s="6">
        <v>416543.27</v>
      </c>
      <c r="V10" s="6">
        <f t="shared" si="0"/>
        <v>-333391.3799999999</v>
      </c>
      <c r="W10" s="11">
        <f aca="true" t="shared" si="1" ref="W10:W52">R10/J10</f>
        <v>0.9224761353331008</v>
      </c>
      <c r="X10" s="6">
        <v>-416543.27</v>
      </c>
      <c r="Y10" s="7"/>
    </row>
    <row r="11" spans="1:25" ht="18" customHeight="1">
      <c r="A11" s="3" t="s">
        <v>15</v>
      </c>
      <c r="B11" s="4" t="s">
        <v>60</v>
      </c>
      <c r="C11" s="3" t="s">
        <v>36</v>
      </c>
      <c r="D11" s="3"/>
      <c r="E11" s="5"/>
      <c r="F11" s="3"/>
      <c r="G11" s="3"/>
      <c r="H11" s="6">
        <v>12000</v>
      </c>
      <c r="I11" s="6">
        <v>0</v>
      </c>
      <c r="J11" s="6">
        <v>51000</v>
      </c>
      <c r="K11" s="6">
        <v>0</v>
      </c>
      <c r="L11" s="6">
        <v>0</v>
      </c>
      <c r="M11" s="6">
        <v>0</v>
      </c>
      <c r="N11" s="6">
        <v>0</v>
      </c>
      <c r="O11" s="6">
        <v>12000</v>
      </c>
      <c r="P11" s="6">
        <v>0</v>
      </c>
      <c r="Q11" s="6">
        <v>1838.77</v>
      </c>
      <c r="R11" s="6">
        <v>112996.07</v>
      </c>
      <c r="S11" s="6">
        <v>0</v>
      </c>
      <c r="T11" s="6">
        <v>1838.77</v>
      </c>
      <c r="U11" s="6">
        <v>1838.77</v>
      </c>
      <c r="V11" s="6">
        <f t="shared" si="0"/>
        <v>61996.07000000001</v>
      </c>
      <c r="W11" s="11">
        <f t="shared" si="1"/>
        <v>2.215609215686275</v>
      </c>
      <c r="X11" s="6">
        <v>-1838.77</v>
      </c>
      <c r="Y11" s="7"/>
    </row>
    <row r="12" spans="1:25" ht="45.75" customHeight="1">
      <c r="A12" s="3"/>
      <c r="B12" s="4" t="s">
        <v>98</v>
      </c>
      <c r="C12" s="3" t="s">
        <v>97</v>
      </c>
      <c r="D12" s="3"/>
      <c r="E12" s="5"/>
      <c r="F12" s="3"/>
      <c r="G12" s="3"/>
      <c r="H12" s="6"/>
      <c r="I12" s="6"/>
      <c r="J12" s="6">
        <v>41000</v>
      </c>
      <c r="K12" s="6"/>
      <c r="L12" s="6"/>
      <c r="M12" s="6"/>
      <c r="N12" s="6"/>
      <c r="O12" s="6"/>
      <c r="P12" s="6"/>
      <c r="Q12" s="6"/>
      <c r="R12" s="6">
        <v>41418</v>
      </c>
      <c r="S12" s="6"/>
      <c r="T12" s="6"/>
      <c r="U12" s="6"/>
      <c r="V12" s="6">
        <f t="shared" si="0"/>
        <v>418</v>
      </c>
      <c r="W12" s="11">
        <f t="shared" si="1"/>
        <v>1.0101951219512195</v>
      </c>
      <c r="X12" s="6"/>
      <c r="Y12" s="7"/>
    </row>
    <row r="13" spans="1:25" ht="76.5">
      <c r="A13" s="3" t="s">
        <v>16</v>
      </c>
      <c r="B13" s="4" t="s">
        <v>59</v>
      </c>
      <c r="C13" s="3" t="s">
        <v>37</v>
      </c>
      <c r="D13" s="3"/>
      <c r="E13" s="5"/>
      <c r="F13" s="3"/>
      <c r="G13" s="3"/>
      <c r="H13" s="6">
        <v>365000</v>
      </c>
      <c r="I13" s="6">
        <v>0</v>
      </c>
      <c r="J13" s="6">
        <v>933000</v>
      </c>
      <c r="K13" s="6">
        <v>65000</v>
      </c>
      <c r="L13" s="6">
        <v>65000</v>
      </c>
      <c r="M13" s="6">
        <v>65000</v>
      </c>
      <c r="N13" s="6">
        <v>65000</v>
      </c>
      <c r="O13" s="6">
        <v>170000</v>
      </c>
      <c r="P13" s="6">
        <v>0</v>
      </c>
      <c r="Q13" s="6">
        <v>25849.3</v>
      </c>
      <c r="R13" s="6">
        <v>895779.19</v>
      </c>
      <c r="S13" s="6">
        <v>0</v>
      </c>
      <c r="T13" s="6">
        <v>25849.3</v>
      </c>
      <c r="U13" s="6">
        <v>25849.3</v>
      </c>
      <c r="V13" s="6">
        <f t="shared" si="0"/>
        <v>-37220.810000000056</v>
      </c>
      <c r="W13" s="11">
        <f t="shared" si="1"/>
        <v>0.9601063129689175</v>
      </c>
      <c r="X13" s="6">
        <v>39150.7</v>
      </c>
      <c r="Y13" s="7">
        <v>0.3977</v>
      </c>
    </row>
    <row r="14" spans="1:25" ht="43.5" customHeight="1">
      <c r="A14" s="3"/>
      <c r="B14" s="4" t="s">
        <v>111</v>
      </c>
      <c r="C14" s="3" t="s">
        <v>110</v>
      </c>
      <c r="D14" s="3"/>
      <c r="E14" s="5"/>
      <c r="F14" s="3"/>
      <c r="G14" s="3"/>
      <c r="H14" s="6"/>
      <c r="I14" s="6"/>
      <c r="J14" s="6">
        <v>407.91</v>
      </c>
      <c r="K14" s="6"/>
      <c r="L14" s="6"/>
      <c r="M14" s="6"/>
      <c r="N14" s="6"/>
      <c r="O14" s="6"/>
      <c r="P14" s="6"/>
      <c r="Q14" s="6"/>
      <c r="R14" s="6">
        <v>317.13</v>
      </c>
      <c r="S14" s="6"/>
      <c r="T14" s="6"/>
      <c r="U14" s="6"/>
      <c r="V14" s="6">
        <f t="shared" si="0"/>
        <v>-90.78000000000003</v>
      </c>
      <c r="W14" s="11">
        <f t="shared" si="1"/>
        <v>0.777450908288593</v>
      </c>
      <c r="X14" s="6"/>
      <c r="Y14" s="7"/>
    </row>
    <row r="15" spans="1:25" ht="76.5">
      <c r="A15" s="3" t="s">
        <v>17</v>
      </c>
      <c r="B15" s="4" t="s">
        <v>79</v>
      </c>
      <c r="C15" s="3" t="s">
        <v>50</v>
      </c>
      <c r="D15" s="3"/>
      <c r="E15" s="5"/>
      <c r="F15" s="3"/>
      <c r="G15" s="3"/>
      <c r="H15" s="6">
        <v>217000</v>
      </c>
      <c r="I15" s="6">
        <v>0</v>
      </c>
      <c r="J15" s="6">
        <v>1015000</v>
      </c>
      <c r="K15" s="6">
        <v>52000</v>
      </c>
      <c r="L15" s="6">
        <v>52000</v>
      </c>
      <c r="M15" s="6">
        <v>54000</v>
      </c>
      <c r="N15" s="6">
        <v>54000</v>
      </c>
      <c r="O15" s="6">
        <v>57000</v>
      </c>
      <c r="P15" s="6">
        <v>0</v>
      </c>
      <c r="Q15" s="6">
        <v>1001.82</v>
      </c>
      <c r="R15" s="6">
        <v>738739.92</v>
      </c>
      <c r="S15" s="6">
        <v>0</v>
      </c>
      <c r="T15" s="6">
        <v>1001.82</v>
      </c>
      <c r="U15" s="6">
        <v>1001.82</v>
      </c>
      <c r="V15" s="6">
        <f t="shared" si="0"/>
        <v>-276260.07999999996</v>
      </c>
      <c r="W15" s="11">
        <f t="shared" si="1"/>
        <v>0.7278225812807882</v>
      </c>
      <c r="X15" s="6">
        <v>50998.18</v>
      </c>
      <c r="Y15" s="7">
        <v>0.0193</v>
      </c>
    </row>
    <row r="16" spans="1:25" ht="70.5" customHeight="1">
      <c r="A16" s="3"/>
      <c r="B16" s="4" t="s">
        <v>96</v>
      </c>
      <c r="C16" s="3" t="s">
        <v>95</v>
      </c>
      <c r="D16" s="3"/>
      <c r="E16" s="5"/>
      <c r="F16" s="3"/>
      <c r="G16" s="3"/>
      <c r="H16" s="6"/>
      <c r="I16" s="6"/>
      <c r="J16" s="6"/>
      <c r="K16" s="6"/>
      <c r="L16" s="6"/>
      <c r="M16" s="6"/>
      <c r="N16" s="6"/>
      <c r="O16" s="6"/>
      <c r="P16" s="6"/>
      <c r="Q16" s="6"/>
      <c r="R16" s="6">
        <v>142857.71</v>
      </c>
      <c r="S16" s="6"/>
      <c r="T16" s="6"/>
      <c r="U16" s="6"/>
      <c r="V16" s="6">
        <f t="shared" si="0"/>
        <v>142857.71</v>
      </c>
      <c r="W16" s="11" t="e">
        <f t="shared" si="1"/>
        <v>#DIV/0!</v>
      </c>
      <c r="X16" s="6"/>
      <c r="Y16" s="7"/>
    </row>
    <row r="17" spans="1:25" ht="76.5">
      <c r="A17" s="3"/>
      <c r="B17" s="31" t="s">
        <v>83</v>
      </c>
      <c r="C17" s="3" t="s">
        <v>82</v>
      </c>
      <c r="D17" s="3"/>
      <c r="E17" s="5"/>
      <c r="F17" s="3"/>
      <c r="G17" s="3"/>
      <c r="H17" s="6"/>
      <c r="I17" s="6"/>
      <c r="J17" s="6">
        <v>8000</v>
      </c>
      <c r="K17" s="6"/>
      <c r="L17" s="6"/>
      <c r="M17" s="6"/>
      <c r="N17" s="6"/>
      <c r="O17" s="6"/>
      <c r="P17" s="6"/>
      <c r="Q17" s="6"/>
      <c r="R17" s="6">
        <v>20078.7</v>
      </c>
      <c r="S17" s="6"/>
      <c r="T17" s="6"/>
      <c r="U17" s="6"/>
      <c r="V17" s="6">
        <f>R17-J17</f>
        <v>12078.7</v>
      </c>
      <c r="W17" s="11">
        <f>R17/J17</f>
        <v>2.5098375</v>
      </c>
      <c r="X17" s="6"/>
      <c r="Y17" s="7"/>
    </row>
    <row r="18" spans="1:25" ht="114.75">
      <c r="A18" s="3"/>
      <c r="B18" s="31" t="s">
        <v>51</v>
      </c>
      <c r="C18" s="3" t="s">
        <v>72</v>
      </c>
      <c r="D18" s="3"/>
      <c r="E18" s="5"/>
      <c r="F18" s="3"/>
      <c r="G18" s="3"/>
      <c r="H18" s="6"/>
      <c r="I18" s="6"/>
      <c r="J18" s="6">
        <v>96000</v>
      </c>
      <c r="K18" s="6"/>
      <c r="L18" s="6"/>
      <c r="M18" s="6"/>
      <c r="N18" s="6"/>
      <c r="O18" s="6"/>
      <c r="P18" s="6"/>
      <c r="Q18" s="6"/>
      <c r="R18" s="6">
        <v>85403</v>
      </c>
      <c r="S18" s="6"/>
      <c r="T18" s="6"/>
      <c r="U18" s="6"/>
      <c r="V18" s="6">
        <f t="shared" si="0"/>
        <v>-10597</v>
      </c>
      <c r="W18" s="11">
        <f t="shared" si="1"/>
        <v>0.8896145833333333</v>
      </c>
      <c r="X18" s="6"/>
      <c r="Y18" s="7"/>
    </row>
    <row r="19" spans="1:25" ht="25.5">
      <c r="A19" s="3" t="s">
        <v>18</v>
      </c>
      <c r="B19" s="4" t="s">
        <v>58</v>
      </c>
      <c r="C19" s="3" t="s">
        <v>38</v>
      </c>
      <c r="D19" s="3"/>
      <c r="E19" s="5"/>
      <c r="F19" s="3"/>
      <c r="G19" s="3"/>
      <c r="H19" s="6">
        <v>6000</v>
      </c>
      <c r="I19" s="6">
        <v>0</v>
      </c>
      <c r="J19" s="6">
        <v>88000</v>
      </c>
      <c r="K19" s="6">
        <v>0</v>
      </c>
      <c r="L19" s="6">
        <v>0</v>
      </c>
      <c r="M19" s="6">
        <v>0</v>
      </c>
      <c r="N19" s="6">
        <v>0</v>
      </c>
      <c r="O19" s="6">
        <v>6000</v>
      </c>
      <c r="P19" s="6">
        <v>0</v>
      </c>
      <c r="Q19" s="6">
        <v>190.8</v>
      </c>
      <c r="R19" s="6">
        <v>88425.58</v>
      </c>
      <c r="S19" s="6">
        <v>0</v>
      </c>
      <c r="T19" s="6">
        <v>190.8</v>
      </c>
      <c r="U19" s="6">
        <v>190.8</v>
      </c>
      <c r="V19" s="6">
        <f t="shared" si="0"/>
        <v>425.58000000000175</v>
      </c>
      <c r="W19" s="11">
        <f t="shared" si="1"/>
        <v>1.0048361363636364</v>
      </c>
      <c r="X19" s="6">
        <v>-190.8</v>
      </c>
      <c r="Y19" s="7"/>
    </row>
    <row r="20" spans="1:25" ht="38.25">
      <c r="A20" s="3" t="s">
        <v>19</v>
      </c>
      <c r="B20" s="4" t="s">
        <v>57</v>
      </c>
      <c r="C20" s="32" t="s">
        <v>52</v>
      </c>
      <c r="D20" s="3"/>
      <c r="E20" s="5"/>
      <c r="F20" s="3"/>
      <c r="G20" s="3"/>
      <c r="H20" s="6">
        <v>3532000</v>
      </c>
      <c r="I20" s="6">
        <v>0</v>
      </c>
      <c r="J20" s="6">
        <v>13533644.96</v>
      </c>
      <c r="K20" s="6">
        <v>894000</v>
      </c>
      <c r="L20" s="6">
        <v>894000</v>
      </c>
      <c r="M20" s="6">
        <v>879000</v>
      </c>
      <c r="N20" s="6">
        <v>864000</v>
      </c>
      <c r="O20" s="6">
        <v>895000</v>
      </c>
      <c r="P20" s="6">
        <v>0</v>
      </c>
      <c r="Q20" s="6">
        <v>276277.02</v>
      </c>
      <c r="R20" s="6">
        <v>11938451.65</v>
      </c>
      <c r="S20" s="6">
        <v>0</v>
      </c>
      <c r="T20" s="6">
        <v>276277.02</v>
      </c>
      <c r="U20" s="6">
        <v>276277.02</v>
      </c>
      <c r="V20" s="6">
        <f t="shared" si="0"/>
        <v>-1595193.3100000005</v>
      </c>
      <c r="W20" s="11">
        <f t="shared" si="1"/>
        <v>0.8821312872685261</v>
      </c>
      <c r="X20" s="6">
        <v>617722.98</v>
      </c>
      <c r="Y20" s="7">
        <v>0.309</v>
      </c>
    </row>
    <row r="21" spans="1:25" ht="25.5">
      <c r="A21" s="3"/>
      <c r="B21" s="4" t="s">
        <v>78</v>
      </c>
      <c r="C21" s="33" t="s">
        <v>77</v>
      </c>
      <c r="D21" s="3"/>
      <c r="E21" s="5"/>
      <c r="F21" s="3"/>
      <c r="G21" s="3"/>
      <c r="H21" s="6"/>
      <c r="I21" s="6"/>
      <c r="J21" s="6">
        <v>90000</v>
      </c>
      <c r="K21" s="6"/>
      <c r="L21" s="6"/>
      <c r="M21" s="6"/>
      <c r="N21" s="6"/>
      <c r="O21" s="6"/>
      <c r="P21" s="6"/>
      <c r="Q21" s="6"/>
      <c r="R21" s="6">
        <v>194835</v>
      </c>
      <c r="S21" s="6"/>
      <c r="T21" s="6"/>
      <c r="U21" s="6"/>
      <c r="V21" s="6">
        <f>R21-J21</f>
        <v>104835</v>
      </c>
      <c r="W21" s="11">
        <f>R21/J21</f>
        <v>2.164833333333333</v>
      </c>
      <c r="X21" s="6"/>
      <c r="Y21" s="7"/>
    </row>
    <row r="22" spans="1:25" ht="102">
      <c r="A22" s="3"/>
      <c r="B22" s="4" t="s">
        <v>88</v>
      </c>
      <c r="C22" s="33" t="s">
        <v>87</v>
      </c>
      <c r="D22" s="3"/>
      <c r="E22" s="5"/>
      <c r="F22" s="3"/>
      <c r="G22" s="3"/>
      <c r="H22" s="6"/>
      <c r="I22" s="6"/>
      <c r="J22" s="6">
        <v>614500</v>
      </c>
      <c r="K22" s="6"/>
      <c r="L22" s="6"/>
      <c r="M22" s="6"/>
      <c r="N22" s="6"/>
      <c r="O22" s="6"/>
      <c r="P22" s="6"/>
      <c r="Q22" s="6"/>
      <c r="R22" s="6">
        <v>54500</v>
      </c>
      <c r="S22" s="6"/>
      <c r="T22" s="6"/>
      <c r="U22" s="6"/>
      <c r="V22" s="6">
        <f>R22-J22</f>
        <v>-560000</v>
      </c>
      <c r="W22" s="11">
        <f>R22/J22</f>
        <v>0.0886899918633035</v>
      </c>
      <c r="X22" s="6"/>
      <c r="Y22" s="7"/>
    </row>
    <row r="23" spans="1:25" ht="51">
      <c r="A23" s="3"/>
      <c r="B23" s="4" t="s">
        <v>80</v>
      </c>
      <c r="C23" s="3" t="s">
        <v>53</v>
      </c>
      <c r="D23" s="3"/>
      <c r="E23" s="5"/>
      <c r="F23" s="3"/>
      <c r="G23" s="3"/>
      <c r="H23" s="6"/>
      <c r="I23" s="6"/>
      <c r="J23" s="6">
        <v>616000</v>
      </c>
      <c r="K23" s="6"/>
      <c r="L23" s="6"/>
      <c r="M23" s="6"/>
      <c r="N23" s="6"/>
      <c r="O23" s="6"/>
      <c r="P23" s="6"/>
      <c r="Q23" s="6"/>
      <c r="R23" s="6">
        <v>1357768.67</v>
      </c>
      <c r="S23" s="6"/>
      <c r="T23" s="6"/>
      <c r="U23" s="6"/>
      <c r="V23" s="6">
        <f t="shared" si="0"/>
        <v>741768.6699999999</v>
      </c>
      <c r="W23" s="11">
        <f>R23/J23</f>
        <v>2.2041699188311688</v>
      </c>
      <c r="X23" s="6"/>
      <c r="Y23" s="7"/>
    </row>
    <row r="24" spans="1:25" ht="76.5" customHeight="1">
      <c r="A24" s="3"/>
      <c r="B24" s="23" t="s">
        <v>76</v>
      </c>
      <c r="C24" s="3" t="s">
        <v>75</v>
      </c>
      <c r="D24" s="3"/>
      <c r="E24" s="5"/>
      <c r="F24" s="3"/>
      <c r="G24" s="3"/>
      <c r="H24" s="6"/>
      <c r="I24" s="6"/>
      <c r="J24" s="6">
        <v>16000</v>
      </c>
      <c r="K24" s="6"/>
      <c r="L24" s="6"/>
      <c r="M24" s="6"/>
      <c r="N24" s="6"/>
      <c r="O24" s="6"/>
      <c r="P24" s="6"/>
      <c r="Q24" s="6"/>
      <c r="R24" s="6">
        <v>100</v>
      </c>
      <c r="S24" s="6"/>
      <c r="T24" s="6"/>
      <c r="U24" s="6"/>
      <c r="V24" s="6">
        <f t="shared" si="0"/>
        <v>-15900</v>
      </c>
      <c r="W24" s="11">
        <f>R24/J24</f>
        <v>0.00625</v>
      </c>
      <c r="X24" s="6"/>
      <c r="Y24" s="7"/>
    </row>
    <row r="25" spans="1:25" ht="56.25" customHeight="1">
      <c r="A25" s="3" t="s">
        <v>20</v>
      </c>
      <c r="B25" s="4" t="s">
        <v>56</v>
      </c>
      <c r="C25" s="3" t="s">
        <v>39</v>
      </c>
      <c r="D25" s="3"/>
      <c r="E25" s="5"/>
      <c r="F25" s="3"/>
      <c r="G25" s="3"/>
      <c r="H25" s="6">
        <v>0</v>
      </c>
      <c r="I25" s="6">
        <v>0</v>
      </c>
      <c r="J25" s="6">
        <v>7000</v>
      </c>
      <c r="K25" s="6">
        <v>0</v>
      </c>
      <c r="L25" s="6">
        <v>0</v>
      </c>
      <c r="M25" s="6">
        <v>0</v>
      </c>
      <c r="N25" s="6">
        <v>0</v>
      </c>
      <c r="O25" s="6">
        <v>0</v>
      </c>
      <c r="P25" s="6">
        <v>0</v>
      </c>
      <c r="Q25" s="6">
        <v>300</v>
      </c>
      <c r="R25" s="6">
        <v>6450.01</v>
      </c>
      <c r="S25" s="6">
        <v>0</v>
      </c>
      <c r="T25" s="6">
        <v>300</v>
      </c>
      <c r="U25" s="6">
        <v>300</v>
      </c>
      <c r="V25" s="6">
        <f t="shared" si="0"/>
        <v>-549.9899999999998</v>
      </c>
      <c r="W25" s="11">
        <f t="shared" si="1"/>
        <v>0.9214300000000001</v>
      </c>
      <c r="X25" s="6">
        <v>-300</v>
      </c>
      <c r="Y25" s="7"/>
    </row>
    <row r="26" spans="1:25" ht="45.75" customHeight="1">
      <c r="A26" s="3"/>
      <c r="B26" s="4" t="s">
        <v>112</v>
      </c>
      <c r="C26" s="3" t="s">
        <v>109</v>
      </c>
      <c r="D26" s="3"/>
      <c r="E26" s="5"/>
      <c r="F26" s="3"/>
      <c r="G26" s="3"/>
      <c r="H26" s="6"/>
      <c r="I26" s="6"/>
      <c r="J26" s="6"/>
      <c r="K26" s="6"/>
      <c r="L26" s="6"/>
      <c r="M26" s="6"/>
      <c r="N26" s="6"/>
      <c r="O26" s="6"/>
      <c r="P26" s="6"/>
      <c r="Q26" s="6"/>
      <c r="R26" s="49"/>
      <c r="S26" s="6"/>
      <c r="T26" s="6"/>
      <c r="U26" s="6"/>
      <c r="V26" s="6">
        <f t="shared" si="0"/>
        <v>0</v>
      </c>
      <c r="W26" s="11" t="e">
        <f t="shared" si="1"/>
        <v>#DIV/0!</v>
      </c>
      <c r="X26" s="6"/>
      <c r="Y26" s="7"/>
    </row>
    <row r="27" spans="1:25" ht="38.25">
      <c r="A27" s="3"/>
      <c r="B27" s="4" t="s">
        <v>69</v>
      </c>
      <c r="C27" s="3" t="s">
        <v>68</v>
      </c>
      <c r="D27" s="3"/>
      <c r="E27" s="5"/>
      <c r="F27" s="3"/>
      <c r="G27" s="3"/>
      <c r="H27" s="6"/>
      <c r="I27" s="6"/>
      <c r="J27" s="6">
        <v>100000</v>
      </c>
      <c r="K27" s="6"/>
      <c r="L27" s="6"/>
      <c r="M27" s="6"/>
      <c r="N27" s="6"/>
      <c r="O27" s="6"/>
      <c r="P27" s="6"/>
      <c r="Q27" s="6"/>
      <c r="R27" s="6">
        <v>100000</v>
      </c>
      <c r="S27" s="6"/>
      <c r="T27" s="6"/>
      <c r="U27" s="6"/>
      <c r="V27" s="6">
        <f>R27-J27</f>
        <v>0</v>
      </c>
      <c r="W27" s="11">
        <f>R27/J27</f>
        <v>1</v>
      </c>
      <c r="X27" s="6"/>
      <c r="Y27" s="7"/>
    </row>
    <row r="28" spans="1:25" ht="29.25" customHeight="1">
      <c r="A28" s="3"/>
      <c r="B28" s="4" t="s">
        <v>116</v>
      </c>
      <c r="C28" s="3" t="s">
        <v>115</v>
      </c>
      <c r="D28" s="3"/>
      <c r="E28" s="5"/>
      <c r="F28" s="3"/>
      <c r="G28" s="3"/>
      <c r="H28" s="6"/>
      <c r="I28" s="6"/>
      <c r="J28" s="6"/>
      <c r="K28" s="6"/>
      <c r="L28" s="6"/>
      <c r="M28" s="6"/>
      <c r="N28" s="6"/>
      <c r="O28" s="6"/>
      <c r="P28" s="6"/>
      <c r="Q28" s="6"/>
      <c r="R28" s="6">
        <v>1000</v>
      </c>
      <c r="S28" s="6"/>
      <c r="T28" s="6"/>
      <c r="U28" s="6"/>
      <c r="V28" s="6">
        <f>R28-J28</f>
        <v>1000</v>
      </c>
      <c r="W28" s="11" t="e">
        <f>R28/J28</f>
        <v>#DIV/0!</v>
      </c>
      <c r="X28" s="6"/>
      <c r="Y28" s="7"/>
    </row>
    <row r="29" spans="1:25" ht="59.25" customHeight="1">
      <c r="A29" s="3" t="s">
        <v>21</v>
      </c>
      <c r="B29" s="4" t="s">
        <v>63</v>
      </c>
      <c r="C29" s="3" t="s">
        <v>55</v>
      </c>
      <c r="D29" s="3"/>
      <c r="E29" s="5"/>
      <c r="F29" s="3"/>
      <c r="G29" s="3"/>
      <c r="H29" s="6">
        <v>15000</v>
      </c>
      <c r="I29" s="6">
        <v>0</v>
      </c>
      <c r="J29" s="6">
        <v>270000</v>
      </c>
      <c r="K29" s="6">
        <v>3000</v>
      </c>
      <c r="L29" s="6">
        <v>3000</v>
      </c>
      <c r="M29" s="6">
        <v>3000</v>
      </c>
      <c r="N29" s="6">
        <v>3000</v>
      </c>
      <c r="O29" s="6">
        <v>6000</v>
      </c>
      <c r="P29" s="6">
        <v>0</v>
      </c>
      <c r="Q29" s="6">
        <v>0</v>
      </c>
      <c r="R29" s="6">
        <v>156300</v>
      </c>
      <c r="S29" s="6">
        <v>0</v>
      </c>
      <c r="T29" s="6">
        <v>0</v>
      </c>
      <c r="U29" s="6">
        <v>0</v>
      </c>
      <c r="V29" s="6">
        <f t="shared" si="0"/>
        <v>-113700</v>
      </c>
      <c r="W29" s="11">
        <f>R29/J29</f>
        <v>0.5788888888888889</v>
      </c>
      <c r="X29" s="6">
        <v>3000</v>
      </c>
      <c r="Y29" s="7">
        <v>0</v>
      </c>
    </row>
    <row r="30" spans="1:25" ht="105" customHeight="1">
      <c r="A30" s="3"/>
      <c r="B30" s="4" t="s">
        <v>122</v>
      </c>
      <c r="C30" s="3" t="s">
        <v>121</v>
      </c>
      <c r="D30" s="3"/>
      <c r="E30" s="5"/>
      <c r="F30" s="3"/>
      <c r="G30" s="3"/>
      <c r="H30" s="6"/>
      <c r="I30" s="6"/>
      <c r="J30" s="6"/>
      <c r="K30" s="6"/>
      <c r="L30" s="6"/>
      <c r="M30" s="6"/>
      <c r="N30" s="6"/>
      <c r="O30" s="6"/>
      <c r="P30" s="6"/>
      <c r="Q30" s="6"/>
      <c r="R30" s="6">
        <v>1000</v>
      </c>
      <c r="S30" s="6"/>
      <c r="T30" s="6"/>
      <c r="U30" s="6"/>
      <c r="V30" s="6">
        <f t="shared" si="0"/>
        <v>1000</v>
      </c>
      <c r="W30" s="11" t="e">
        <f>R30/J30</f>
        <v>#DIV/0!</v>
      </c>
      <c r="X30" s="6"/>
      <c r="Y30" s="7"/>
    </row>
    <row r="31" spans="1:25" ht="38.25">
      <c r="A31" s="3" t="s">
        <v>22</v>
      </c>
      <c r="B31" s="4" t="s">
        <v>66</v>
      </c>
      <c r="C31" s="3" t="s">
        <v>40</v>
      </c>
      <c r="D31" s="3"/>
      <c r="E31" s="5"/>
      <c r="F31" s="3"/>
      <c r="G31" s="3"/>
      <c r="H31" s="6">
        <v>326000</v>
      </c>
      <c r="I31" s="6">
        <v>0</v>
      </c>
      <c r="J31" s="6">
        <v>812389.52</v>
      </c>
      <c r="K31" s="6">
        <v>82000</v>
      </c>
      <c r="L31" s="6">
        <v>82000</v>
      </c>
      <c r="M31" s="6">
        <v>82000</v>
      </c>
      <c r="N31" s="6">
        <v>79000</v>
      </c>
      <c r="O31" s="6">
        <v>83000</v>
      </c>
      <c r="P31" s="6">
        <v>0</v>
      </c>
      <c r="Q31" s="6">
        <v>111567.25</v>
      </c>
      <c r="R31" s="6">
        <v>628871.88</v>
      </c>
      <c r="S31" s="6">
        <v>0</v>
      </c>
      <c r="T31" s="6">
        <v>111567.25</v>
      </c>
      <c r="U31" s="6">
        <v>111567.25</v>
      </c>
      <c r="V31" s="6">
        <f t="shared" si="0"/>
        <v>-183517.64</v>
      </c>
      <c r="W31" s="11">
        <f t="shared" si="1"/>
        <v>0.7741014187381442</v>
      </c>
      <c r="X31" s="6">
        <v>-29567.25</v>
      </c>
      <c r="Y31" s="7">
        <v>1.3606</v>
      </c>
    </row>
    <row r="32" spans="1:25" ht="25.5">
      <c r="A32" s="3"/>
      <c r="B32" s="4" t="s">
        <v>65</v>
      </c>
      <c r="C32" s="3" t="s">
        <v>41</v>
      </c>
      <c r="D32" s="3"/>
      <c r="E32" s="5"/>
      <c r="F32" s="3"/>
      <c r="G32" s="3"/>
      <c r="H32" s="6"/>
      <c r="I32" s="6"/>
      <c r="J32" s="6"/>
      <c r="K32" s="6"/>
      <c r="L32" s="6"/>
      <c r="M32" s="6"/>
      <c r="N32" s="6"/>
      <c r="O32" s="6"/>
      <c r="P32" s="6"/>
      <c r="Q32" s="6"/>
      <c r="R32" s="6"/>
      <c r="S32" s="6"/>
      <c r="T32" s="6"/>
      <c r="U32" s="6"/>
      <c r="V32" s="6">
        <f t="shared" si="0"/>
        <v>0</v>
      </c>
      <c r="W32" s="11" t="e">
        <f t="shared" si="1"/>
        <v>#DIV/0!</v>
      </c>
      <c r="X32" s="6"/>
      <c r="Y32" s="7"/>
    </row>
    <row r="33" spans="1:25" ht="25.5">
      <c r="A33" s="3"/>
      <c r="B33" s="4" t="s">
        <v>86</v>
      </c>
      <c r="C33" s="3" t="s">
        <v>85</v>
      </c>
      <c r="D33" s="3"/>
      <c r="E33" s="5"/>
      <c r="F33" s="3"/>
      <c r="G33" s="3"/>
      <c r="H33" s="6"/>
      <c r="I33" s="6"/>
      <c r="J33" s="6">
        <v>5676</v>
      </c>
      <c r="K33" s="6"/>
      <c r="L33" s="6"/>
      <c r="M33" s="6"/>
      <c r="N33" s="6"/>
      <c r="O33" s="6"/>
      <c r="P33" s="6"/>
      <c r="Q33" s="6"/>
      <c r="R33" s="6">
        <v>5836</v>
      </c>
      <c r="S33" s="6"/>
      <c r="T33" s="6"/>
      <c r="U33" s="6"/>
      <c r="V33" s="6">
        <f t="shared" si="0"/>
        <v>160</v>
      </c>
      <c r="W33" s="11">
        <f t="shared" si="1"/>
        <v>1.0281888653981677</v>
      </c>
      <c r="X33" s="6"/>
      <c r="Y33" s="7"/>
    </row>
    <row r="34" spans="1:25" ht="12.75">
      <c r="A34" s="3"/>
      <c r="B34" s="12" t="s">
        <v>70</v>
      </c>
      <c r="C34" s="13"/>
      <c r="D34" s="13"/>
      <c r="E34" s="14"/>
      <c r="F34" s="13"/>
      <c r="G34" s="13"/>
      <c r="H34" s="15"/>
      <c r="I34" s="15"/>
      <c r="J34" s="15">
        <f>SUM(J7:J33)</f>
        <v>109860618.39</v>
      </c>
      <c r="K34" s="15"/>
      <c r="L34" s="15"/>
      <c r="M34" s="15"/>
      <c r="N34" s="15"/>
      <c r="O34" s="15"/>
      <c r="P34" s="15"/>
      <c r="Q34" s="15"/>
      <c r="R34" s="15">
        <f>SUM(R7:R33)</f>
        <v>98107507.46</v>
      </c>
      <c r="S34" s="15"/>
      <c r="T34" s="15"/>
      <c r="U34" s="15"/>
      <c r="V34" s="15">
        <f t="shared" si="0"/>
        <v>-11753110.930000007</v>
      </c>
      <c r="W34" s="16">
        <f>R34/J34</f>
        <v>0.8930179794885459</v>
      </c>
      <c r="X34" s="6"/>
      <c r="Y34" s="7"/>
    </row>
    <row r="35" spans="1:25" ht="25.5">
      <c r="A35" s="3" t="s">
        <v>23</v>
      </c>
      <c r="B35" s="4" t="s">
        <v>67</v>
      </c>
      <c r="C35" s="3" t="s">
        <v>73</v>
      </c>
      <c r="D35" s="3"/>
      <c r="E35" s="5"/>
      <c r="F35" s="3"/>
      <c r="G35" s="3"/>
      <c r="H35" s="6">
        <v>0</v>
      </c>
      <c r="I35" s="6">
        <v>0</v>
      </c>
      <c r="J35" s="6">
        <v>151240000</v>
      </c>
      <c r="K35" s="6">
        <v>0</v>
      </c>
      <c r="L35" s="6">
        <v>0</v>
      </c>
      <c r="M35" s="6">
        <v>0</v>
      </c>
      <c r="N35" s="6">
        <v>0</v>
      </c>
      <c r="O35" s="6">
        <v>0</v>
      </c>
      <c r="P35" s="6">
        <v>2415000</v>
      </c>
      <c r="Q35" s="6">
        <v>20859000</v>
      </c>
      <c r="R35" s="6">
        <v>140633000</v>
      </c>
      <c r="S35" s="6">
        <v>2415000</v>
      </c>
      <c r="T35" s="6">
        <v>20859000</v>
      </c>
      <c r="U35" s="6">
        <v>18444000</v>
      </c>
      <c r="V35" s="6">
        <f t="shared" si="0"/>
        <v>-10607000</v>
      </c>
      <c r="W35" s="11">
        <f t="shared" si="1"/>
        <v>0.92986643745041</v>
      </c>
      <c r="X35" s="6">
        <v>-18444000</v>
      </c>
      <c r="Y35" s="7"/>
    </row>
    <row r="36" spans="1:25" ht="25.5">
      <c r="A36" s="3"/>
      <c r="B36" s="4" t="s">
        <v>100</v>
      </c>
      <c r="C36" s="3" t="s">
        <v>99</v>
      </c>
      <c r="D36" s="3"/>
      <c r="E36" s="5"/>
      <c r="F36" s="3"/>
      <c r="G36" s="3"/>
      <c r="H36" s="6"/>
      <c r="I36" s="6"/>
      <c r="J36" s="6">
        <v>13371900</v>
      </c>
      <c r="K36" s="6"/>
      <c r="L36" s="6"/>
      <c r="M36" s="6"/>
      <c r="N36" s="6"/>
      <c r="O36" s="6"/>
      <c r="P36" s="6"/>
      <c r="Q36" s="6"/>
      <c r="R36" s="6">
        <v>13371900</v>
      </c>
      <c r="S36" s="6"/>
      <c r="T36" s="6"/>
      <c r="U36" s="6"/>
      <c r="V36" s="6">
        <f t="shared" si="0"/>
        <v>0</v>
      </c>
      <c r="W36" s="11">
        <f t="shared" si="1"/>
        <v>1</v>
      </c>
      <c r="X36" s="6"/>
      <c r="Y36" s="7"/>
    </row>
    <row r="37" spans="1:25" ht="51">
      <c r="A37" s="3"/>
      <c r="B37" s="4" t="s">
        <v>114</v>
      </c>
      <c r="C37" s="3" t="s">
        <v>113</v>
      </c>
      <c r="D37" s="3"/>
      <c r="E37" s="5"/>
      <c r="F37" s="3"/>
      <c r="G37" s="3"/>
      <c r="H37" s="6"/>
      <c r="I37" s="6"/>
      <c r="J37" s="6">
        <v>1098104</v>
      </c>
      <c r="K37" s="6"/>
      <c r="L37" s="6"/>
      <c r="M37" s="6"/>
      <c r="N37" s="6"/>
      <c r="O37" s="6"/>
      <c r="P37" s="6"/>
      <c r="Q37" s="6"/>
      <c r="R37" s="6">
        <v>1098104</v>
      </c>
      <c r="S37" s="6"/>
      <c r="T37" s="6"/>
      <c r="U37" s="6"/>
      <c r="V37" s="6">
        <f t="shared" si="0"/>
        <v>0</v>
      </c>
      <c r="W37" s="11">
        <f t="shared" si="1"/>
        <v>1</v>
      </c>
      <c r="X37" s="6"/>
      <c r="Y37" s="7"/>
    </row>
    <row r="38" spans="1:25" ht="25.5">
      <c r="A38" s="3" t="s">
        <v>24</v>
      </c>
      <c r="B38" s="4" t="s">
        <v>64</v>
      </c>
      <c r="C38" s="3" t="s">
        <v>28</v>
      </c>
      <c r="D38" s="3"/>
      <c r="E38" s="5"/>
      <c r="F38" s="3"/>
      <c r="G38" s="3"/>
      <c r="H38" s="6">
        <v>0</v>
      </c>
      <c r="I38" s="6">
        <v>0</v>
      </c>
      <c r="J38" s="6">
        <v>124264353</v>
      </c>
      <c r="K38" s="6">
        <v>0</v>
      </c>
      <c r="L38" s="6">
        <v>0</v>
      </c>
      <c r="M38" s="6">
        <v>0</v>
      </c>
      <c r="N38" s="6">
        <v>0</v>
      </c>
      <c r="O38" s="6">
        <v>0</v>
      </c>
      <c r="P38" s="6">
        <v>0</v>
      </c>
      <c r="Q38" s="6">
        <v>852216</v>
      </c>
      <c r="R38" s="6">
        <v>109592853</v>
      </c>
      <c r="S38" s="6">
        <v>0</v>
      </c>
      <c r="T38" s="6">
        <v>852216</v>
      </c>
      <c r="U38" s="6">
        <v>852216</v>
      </c>
      <c r="V38" s="6">
        <f t="shared" si="0"/>
        <v>-14671500</v>
      </c>
      <c r="W38" s="11">
        <f t="shared" si="1"/>
        <v>0.8819331558423678</v>
      </c>
      <c r="X38" s="6">
        <v>-852216</v>
      </c>
      <c r="Y38" s="7"/>
    </row>
    <row r="39" spans="1:25" ht="38.25">
      <c r="A39" s="3"/>
      <c r="B39" s="4" t="s">
        <v>47</v>
      </c>
      <c r="C39" s="3" t="s">
        <v>46</v>
      </c>
      <c r="D39" s="3"/>
      <c r="E39" s="5"/>
      <c r="F39" s="3"/>
      <c r="G39" s="3"/>
      <c r="H39" s="6"/>
      <c r="I39" s="6"/>
      <c r="J39" s="6">
        <v>8061000</v>
      </c>
      <c r="K39" s="6"/>
      <c r="L39" s="6"/>
      <c r="M39" s="6"/>
      <c r="N39" s="6"/>
      <c r="O39" s="6"/>
      <c r="P39" s="6"/>
      <c r="Q39" s="6"/>
      <c r="R39" s="6">
        <v>6366000</v>
      </c>
      <c r="S39" s="6"/>
      <c r="T39" s="6"/>
      <c r="U39" s="6"/>
      <c r="V39" s="6">
        <f t="shared" si="0"/>
        <v>-1695000</v>
      </c>
      <c r="W39" s="11">
        <f t="shared" si="1"/>
        <v>0.7897283215481951</v>
      </c>
      <c r="X39" s="6"/>
      <c r="Y39" s="7"/>
    </row>
    <row r="40" spans="1:25" ht="38.25">
      <c r="A40" s="3"/>
      <c r="B40" s="4" t="s">
        <v>92</v>
      </c>
      <c r="C40" s="3" t="s">
        <v>91</v>
      </c>
      <c r="D40" s="3"/>
      <c r="E40" s="5"/>
      <c r="F40" s="3"/>
      <c r="G40" s="3"/>
      <c r="H40" s="6"/>
      <c r="I40" s="6"/>
      <c r="J40" s="6">
        <v>723300</v>
      </c>
      <c r="K40" s="6"/>
      <c r="L40" s="6"/>
      <c r="M40" s="6"/>
      <c r="N40" s="6"/>
      <c r="O40" s="6"/>
      <c r="P40" s="6"/>
      <c r="Q40" s="6"/>
      <c r="R40" s="6">
        <v>612192.25</v>
      </c>
      <c r="S40" s="6"/>
      <c r="T40" s="6"/>
      <c r="U40" s="6"/>
      <c r="V40" s="6">
        <f t="shared" si="0"/>
        <v>-111107.75</v>
      </c>
      <c r="W40" s="11">
        <f t="shared" si="1"/>
        <v>0.8463877367620628</v>
      </c>
      <c r="X40" s="6"/>
      <c r="Y40" s="7"/>
    </row>
    <row r="41" spans="1:25" ht="76.5">
      <c r="A41" s="3"/>
      <c r="B41" s="4" t="s">
        <v>90</v>
      </c>
      <c r="C41" s="3" t="s">
        <v>89</v>
      </c>
      <c r="D41" s="3"/>
      <c r="E41" s="5"/>
      <c r="F41" s="3"/>
      <c r="G41" s="3"/>
      <c r="H41" s="6"/>
      <c r="I41" s="6"/>
      <c r="J41" s="6">
        <v>8800</v>
      </c>
      <c r="K41" s="6"/>
      <c r="L41" s="6"/>
      <c r="M41" s="6"/>
      <c r="N41" s="6"/>
      <c r="O41" s="6"/>
      <c r="P41" s="6"/>
      <c r="Q41" s="6"/>
      <c r="R41" s="6">
        <v>8800</v>
      </c>
      <c r="S41" s="6"/>
      <c r="T41" s="6"/>
      <c r="U41" s="6"/>
      <c r="V41" s="6">
        <f t="shared" si="0"/>
        <v>0</v>
      </c>
      <c r="W41" s="11">
        <f t="shared" si="1"/>
        <v>1</v>
      </c>
      <c r="X41" s="6"/>
      <c r="Y41" s="7"/>
    </row>
    <row r="42" spans="1:25" ht="51">
      <c r="A42" s="3"/>
      <c r="B42" s="4" t="s">
        <v>29</v>
      </c>
      <c r="C42" s="3" t="s">
        <v>30</v>
      </c>
      <c r="D42" s="3"/>
      <c r="E42" s="5"/>
      <c r="F42" s="3"/>
      <c r="G42" s="3"/>
      <c r="H42" s="6"/>
      <c r="I42" s="6"/>
      <c r="J42" s="6">
        <v>531500</v>
      </c>
      <c r="K42" s="6"/>
      <c r="L42" s="6"/>
      <c r="M42" s="6"/>
      <c r="N42" s="6"/>
      <c r="O42" s="6"/>
      <c r="P42" s="6"/>
      <c r="Q42" s="6"/>
      <c r="R42" s="6">
        <v>531500</v>
      </c>
      <c r="S42" s="6"/>
      <c r="T42" s="6"/>
      <c r="U42" s="6"/>
      <c r="V42" s="6">
        <f t="shared" si="0"/>
        <v>0</v>
      </c>
      <c r="W42" s="11">
        <f t="shared" si="1"/>
        <v>1</v>
      </c>
      <c r="X42" s="6"/>
      <c r="Y42" s="7"/>
    </row>
    <row r="43" spans="1:25" ht="38.25">
      <c r="A43" s="3"/>
      <c r="B43" s="4" t="s">
        <v>31</v>
      </c>
      <c r="C43" s="3" t="s">
        <v>32</v>
      </c>
      <c r="D43" s="3"/>
      <c r="E43" s="5"/>
      <c r="F43" s="3"/>
      <c r="G43" s="3"/>
      <c r="H43" s="6"/>
      <c r="I43" s="6"/>
      <c r="J43" s="6">
        <v>6472000</v>
      </c>
      <c r="K43" s="6"/>
      <c r="L43" s="6"/>
      <c r="M43" s="6"/>
      <c r="N43" s="6"/>
      <c r="O43" s="6"/>
      <c r="P43" s="6"/>
      <c r="Q43" s="6"/>
      <c r="R43" s="6">
        <v>4402000</v>
      </c>
      <c r="S43" s="6"/>
      <c r="T43" s="6"/>
      <c r="U43" s="6"/>
      <c r="V43" s="6">
        <f t="shared" si="0"/>
        <v>-2070000</v>
      </c>
      <c r="W43" s="11">
        <f t="shared" si="1"/>
        <v>0.6801606922126081</v>
      </c>
      <c r="X43" s="6"/>
      <c r="Y43" s="7"/>
    </row>
    <row r="44" spans="1:25" ht="38.25">
      <c r="A44" s="3"/>
      <c r="B44" s="4" t="s">
        <v>43</v>
      </c>
      <c r="C44" s="3" t="s">
        <v>44</v>
      </c>
      <c r="D44" s="3"/>
      <c r="E44" s="5"/>
      <c r="F44" s="3"/>
      <c r="G44" s="3"/>
      <c r="H44" s="6"/>
      <c r="I44" s="6"/>
      <c r="J44" s="6">
        <v>63722100</v>
      </c>
      <c r="K44" s="6"/>
      <c r="L44" s="6"/>
      <c r="M44" s="6"/>
      <c r="N44" s="6"/>
      <c r="O44" s="6"/>
      <c r="P44" s="6"/>
      <c r="Q44" s="6"/>
      <c r="R44" s="6">
        <v>62994690.2</v>
      </c>
      <c r="S44" s="6"/>
      <c r="T44" s="6"/>
      <c r="U44" s="6"/>
      <c r="V44" s="6">
        <f t="shared" si="0"/>
        <v>-727409.799999997</v>
      </c>
      <c r="W44" s="11">
        <f t="shared" si="1"/>
        <v>0.988584654303609</v>
      </c>
      <c r="X44" s="6"/>
      <c r="Y44" s="7"/>
    </row>
    <row r="45" spans="1:25" ht="25.5">
      <c r="A45" s="3"/>
      <c r="B45" s="4" t="s">
        <v>33</v>
      </c>
      <c r="C45" s="3" t="s">
        <v>34</v>
      </c>
      <c r="D45" s="3"/>
      <c r="E45" s="5"/>
      <c r="F45" s="3"/>
      <c r="G45" s="3"/>
      <c r="H45" s="6"/>
      <c r="I45" s="6"/>
      <c r="J45" s="6">
        <v>181922900</v>
      </c>
      <c r="K45" s="6"/>
      <c r="L45" s="6"/>
      <c r="M45" s="6"/>
      <c r="N45" s="6"/>
      <c r="O45" s="6"/>
      <c r="P45" s="6"/>
      <c r="Q45" s="6"/>
      <c r="R45" s="6">
        <v>162633000</v>
      </c>
      <c r="S45" s="6"/>
      <c r="T45" s="6"/>
      <c r="U45" s="6"/>
      <c r="V45" s="6">
        <f t="shared" si="0"/>
        <v>-19289900</v>
      </c>
      <c r="W45" s="11">
        <f t="shared" si="1"/>
        <v>0.8939666199252541</v>
      </c>
      <c r="X45" s="6"/>
      <c r="Y45" s="7"/>
    </row>
    <row r="46" spans="1:25" ht="63.75">
      <c r="A46" s="21"/>
      <c r="B46" s="4" t="s">
        <v>102</v>
      </c>
      <c r="C46" s="3" t="s">
        <v>101</v>
      </c>
      <c r="D46" s="3"/>
      <c r="E46" s="5"/>
      <c r="F46" s="3"/>
      <c r="G46" s="3"/>
      <c r="H46" s="6"/>
      <c r="I46" s="6"/>
      <c r="J46" s="6">
        <v>1000000</v>
      </c>
      <c r="K46" s="6"/>
      <c r="L46" s="6"/>
      <c r="M46" s="6"/>
      <c r="N46" s="6"/>
      <c r="O46" s="6"/>
      <c r="P46" s="6"/>
      <c r="Q46" s="6"/>
      <c r="R46" s="6">
        <v>1000000</v>
      </c>
      <c r="S46" s="6"/>
      <c r="T46" s="6"/>
      <c r="U46" s="6"/>
      <c r="V46" s="6">
        <f t="shared" si="0"/>
        <v>0</v>
      </c>
      <c r="W46" s="11">
        <f t="shared" si="1"/>
        <v>1</v>
      </c>
      <c r="X46" s="6"/>
      <c r="Y46" s="7"/>
    </row>
    <row r="47" spans="1:25" ht="44.25" customHeight="1">
      <c r="A47" s="21"/>
      <c r="B47" s="4" t="s">
        <v>119</v>
      </c>
      <c r="C47" s="3" t="s">
        <v>117</v>
      </c>
      <c r="D47" s="3"/>
      <c r="E47" s="5"/>
      <c r="F47" s="3"/>
      <c r="G47" s="3"/>
      <c r="H47" s="6"/>
      <c r="I47" s="6"/>
      <c r="J47" s="6">
        <v>66100</v>
      </c>
      <c r="K47" s="6"/>
      <c r="L47" s="6"/>
      <c r="M47" s="6"/>
      <c r="N47" s="6"/>
      <c r="O47" s="6"/>
      <c r="P47" s="6"/>
      <c r="Q47" s="6"/>
      <c r="R47" s="6">
        <v>66100</v>
      </c>
      <c r="S47" s="6"/>
      <c r="T47" s="6"/>
      <c r="U47" s="6"/>
      <c r="V47" s="6">
        <f t="shared" si="0"/>
        <v>0</v>
      </c>
      <c r="W47" s="11">
        <f t="shared" si="1"/>
        <v>1</v>
      </c>
      <c r="X47" s="6"/>
      <c r="Y47" s="7"/>
    </row>
    <row r="48" spans="1:25" ht="82.5" customHeight="1">
      <c r="A48" s="21"/>
      <c r="B48" s="4" t="s">
        <v>120</v>
      </c>
      <c r="C48" s="3" t="s">
        <v>118</v>
      </c>
      <c r="D48" s="3"/>
      <c r="E48" s="5"/>
      <c r="F48" s="3"/>
      <c r="G48" s="3"/>
      <c r="H48" s="6"/>
      <c r="I48" s="6"/>
      <c r="J48" s="6">
        <v>287520</v>
      </c>
      <c r="K48" s="6"/>
      <c r="L48" s="6"/>
      <c r="M48" s="6"/>
      <c r="N48" s="6"/>
      <c r="O48" s="6"/>
      <c r="P48" s="6"/>
      <c r="Q48" s="6"/>
      <c r="R48" s="6">
        <v>287520</v>
      </c>
      <c r="S48" s="6"/>
      <c r="T48" s="6"/>
      <c r="U48" s="6"/>
      <c r="V48" s="6">
        <f t="shared" si="0"/>
        <v>0</v>
      </c>
      <c r="W48" s="11">
        <f t="shared" si="1"/>
        <v>1</v>
      </c>
      <c r="X48" s="6"/>
      <c r="Y48" s="7"/>
    </row>
    <row r="49" spans="1:25" ht="57" customHeight="1">
      <c r="A49" s="21"/>
      <c r="B49" s="4" t="s">
        <v>106</v>
      </c>
      <c r="C49" s="3" t="s">
        <v>104</v>
      </c>
      <c r="D49" s="3"/>
      <c r="E49" s="5"/>
      <c r="F49" s="3"/>
      <c r="G49" s="3"/>
      <c r="H49" s="6"/>
      <c r="I49" s="6"/>
      <c r="J49" s="6">
        <v>100000</v>
      </c>
      <c r="K49" s="6"/>
      <c r="L49" s="6"/>
      <c r="M49" s="6"/>
      <c r="N49" s="6"/>
      <c r="O49" s="6"/>
      <c r="P49" s="6"/>
      <c r="Q49" s="6"/>
      <c r="R49" s="6">
        <v>100000</v>
      </c>
      <c r="S49" s="6"/>
      <c r="T49" s="6"/>
      <c r="U49" s="6"/>
      <c r="V49" s="6">
        <f t="shared" si="0"/>
        <v>0</v>
      </c>
      <c r="W49" s="11">
        <f t="shared" si="1"/>
        <v>1</v>
      </c>
      <c r="X49" s="6"/>
      <c r="Y49" s="7"/>
    </row>
    <row r="50" spans="1:25" ht="66" customHeight="1">
      <c r="A50" s="21"/>
      <c r="B50" s="4" t="s">
        <v>107</v>
      </c>
      <c r="C50" s="3" t="s">
        <v>105</v>
      </c>
      <c r="D50" s="3"/>
      <c r="E50" s="5"/>
      <c r="F50" s="3"/>
      <c r="G50" s="3"/>
      <c r="H50" s="6"/>
      <c r="I50" s="6"/>
      <c r="J50" s="6">
        <v>50000</v>
      </c>
      <c r="K50" s="6"/>
      <c r="L50" s="6"/>
      <c r="M50" s="6"/>
      <c r="N50" s="6"/>
      <c r="O50" s="6"/>
      <c r="P50" s="6"/>
      <c r="Q50" s="6"/>
      <c r="R50" s="6">
        <v>50000</v>
      </c>
      <c r="S50" s="6"/>
      <c r="T50" s="6"/>
      <c r="U50" s="6"/>
      <c r="V50" s="6">
        <f t="shared" si="0"/>
        <v>0</v>
      </c>
      <c r="W50" s="11">
        <f t="shared" si="1"/>
        <v>1</v>
      </c>
      <c r="X50" s="6"/>
      <c r="Y50" s="7"/>
    </row>
    <row r="51" spans="1:25" ht="33" customHeight="1">
      <c r="A51" s="21"/>
      <c r="B51" s="4" t="s">
        <v>94</v>
      </c>
      <c r="C51" s="3" t="s">
        <v>93</v>
      </c>
      <c r="D51" s="3"/>
      <c r="E51" s="5"/>
      <c r="F51" s="3"/>
      <c r="G51" s="3"/>
      <c r="H51" s="6"/>
      <c r="I51" s="6"/>
      <c r="J51" s="6">
        <v>8889602</v>
      </c>
      <c r="K51" s="6"/>
      <c r="L51" s="6"/>
      <c r="M51" s="6"/>
      <c r="N51" s="6"/>
      <c r="O51" s="6"/>
      <c r="P51" s="6"/>
      <c r="Q51" s="6"/>
      <c r="R51" s="6">
        <v>8862402</v>
      </c>
      <c r="S51" s="6"/>
      <c r="T51" s="6"/>
      <c r="U51" s="6"/>
      <c r="V51" s="6">
        <f t="shared" si="0"/>
        <v>-27200</v>
      </c>
      <c r="W51" s="11">
        <f t="shared" si="1"/>
        <v>0.9969402454688072</v>
      </c>
      <c r="X51" s="6"/>
      <c r="Y51" s="7"/>
    </row>
    <row r="52" spans="1:25" ht="51">
      <c r="A52" s="21"/>
      <c r="B52" s="4" t="s">
        <v>84</v>
      </c>
      <c r="C52" s="3" t="s">
        <v>81</v>
      </c>
      <c r="D52" s="3"/>
      <c r="E52" s="5"/>
      <c r="F52" s="3"/>
      <c r="G52" s="3"/>
      <c r="H52" s="6"/>
      <c r="I52" s="6"/>
      <c r="J52" s="22">
        <v>100000</v>
      </c>
      <c r="K52" s="6"/>
      <c r="L52" s="6"/>
      <c r="M52" s="6"/>
      <c r="N52" s="6"/>
      <c r="O52" s="6"/>
      <c r="P52" s="6"/>
      <c r="Q52" s="6"/>
      <c r="R52" s="6">
        <v>73900</v>
      </c>
      <c r="S52" s="6"/>
      <c r="T52" s="6"/>
      <c r="U52" s="6"/>
      <c r="V52" s="6">
        <f t="shared" si="0"/>
        <v>-26100</v>
      </c>
      <c r="W52" s="11">
        <f t="shared" si="1"/>
        <v>0.739</v>
      </c>
      <c r="X52" s="6"/>
      <c r="Y52" s="7"/>
    </row>
    <row r="53" spans="1:25" ht="25.5">
      <c r="A53" s="21"/>
      <c r="B53" s="4" t="s">
        <v>26</v>
      </c>
      <c r="C53" s="3" t="s">
        <v>49</v>
      </c>
      <c r="D53" s="3"/>
      <c r="E53" s="5"/>
      <c r="F53" s="3"/>
      <c r="G53" s="3"/>
      <c r="H53" s="6"/>
      <c r="I53" s="6"/>
      <c r="J53" s="6">
        <v>-5365623.63</v>
      </c>
      <c r="K53" s="6"/>
      <c r="L53" s="6"/>
      <c r="M53" s="6"/>
      <c r="N53" s="6"/>
      <c r="O53" s="6"/>
      <c r="P53" s="6"/>
      <c r="Q53" s="6"/>
      <c r="R53" s="6">
        <v>-5365623.63</v>
      </c>
      <c r="S53" s="6"/>
      <c r="T53" s="6"/>
      <c r="U53" s="6"/>
      <c r="V53" s="6">
        <f>R53-J53</f>
        <v>0</v>
      </c>
      <c r="W53" s="11">
        <f>R53/J53</f>
        <v>1</v>
      </c>
      <c r="X53" s="6"/>
      <c r="Y53" s="7"/>
    </row>
    <row r="54" spans="1:25" ht="12.75">
      <c r="A54" s="36" t="s">
        <v>25</v>
      </c>
      <c r="B54" s="37"/>
      <c r="C54" s="37"/>
      <c r="D54" s="37"/>
      <c r="E54" s="37"/>
      <c r="F54" s="37"/>
      <c r="G54" s="38"/>
      <c r="H54" s="8">
        <v>69440000</v>
      </c>
      <c r="I54" s="8">
        <v>0</v>
      </c>
      <c r="J54" s="8">
        <f>SUM(J34:J53)</f>
        <v>666404173.76</v>
      </c>
      <c r="K54" s="8">
        <v>9761000</v>
      </c>
      <c r="L54" s="8">
        <v>9761000</v>
      </c>
      <c r="M54" s="8">
        <v>12860000</v>
      </c>
      <c r="N54" s="8">
        <v>16995000</v>
      </c>
      <c r="O54" s="8">
        <v>29824000</v>
      </c>
      <c r="P54" s="8">
        <v>6381000</v>
      </c>
      <c r="Q54" s="8">
        <v>46581429.77</v>
      </c>
      <c r="R54" s="8">
        <f>SUM(R34:R53)</f>
        <v>605425845.28</v>
      </c>
      <c r="S54" s="8">
        <v>6381000</v>
      </c>
      <c r="T54" s="8">
        <v>46581429.77</v>
      </c>
      <c r="U54" s="8">
        <v>40200429.77</v>
      </c>
      <c r="V54" s="8">
        <f t="shared" si="0"/>
        <v>-60978328.48000002</v>
      </c>
      <c r="W54" s="9">
        <f>R54/J54</f>
        <v>0.9084964787421022</v>
      </c>
      <c r="X54" s="8">
        <v>-30439429.77</v>
      </c>
      <c r="Y54" s="9">
        <v>4.1185</v>
      </c>
    </row>
    <row r="55" spans="1:25" ht="12.75">
      <c r="A55" s="10"/>
      <c r="B55" s="10"/>
      <c r="C55" s="10"/>
      <c r="D55" s="10"/>
      <c r="E55" s="10"/>
      <c r="F55" s="10"/>
      <c r="G55" s="10"/>
      <c r="H55" s="10"/>
      <c r="I55" s="10"/>
      <c r="J55" s="10"/>
      <c r="K55" s="10"/>
      <c r="L55" s="10"/>
      <c r="M55" s="10"/>
      <c r="N55" s="10"/>
      <c r="O55" s="10"/>
      <c r="P55" s="10"/>
      <c r="Q55" s="10"/>
      <c r="R55" s="10"/>
      <c r="S55" s="10"/>
      <c r="T55" s="10"/>
      <c r="U55" s="10"/>
      <c r="V55" s="10"/>
      <c r="W55" s="10"/>
      <c r="X55" s="10"/>
      <c r="Y55" s="10"/>
    </row>
    <row r="56" spans="2:23" ht="15.75">
      <c r="B56" s="19" t="s">
        <v>48</v>
      </c>
      <c r="W56" s="19" t="s">
        <v>42</v>
      </c>
    </row>
  </sheetData>
  <sheetProtection/>
  <mergeCells count="22">
    <mergeCell ref="A1:Y1"/>
    <mergeCell ref="A2:Y2"/>
    <mergeCell ref="V4:Y4"/>
    <mergeCell ref="D5:D6"/>
    <mergeCell ref="H5:H6"/>
    <mergeCell ref="N5:N6"/>
    <mergeCell ref="K5:K6"/>
    <mergeCell ref="S5:U5"/>
    <mergeCell ref="E5:G5"/>
    <mergeCell ref="J5:J6"/>
    <mergeCell ref="X5:Y5"/>
    <mergeCell ref="B3:W3"/>
    <mergeCell ref="I5:I6"/>
    <mergeCell ref="L5:L6"/>
    <mergeCell ref="O5:O6"/>
    <mergeCell ref="P5:R5"/>
    <mergeCell ref="A54:G54"/>
    <mergeCell ref="V5:W5"/>
    <mergeCell ref="M5:M6"/>
    <mergeCell ref="A5:A6"/>
    <mergeCell ref="B5:B6"/>
    <mergeCell ref="C5:C6"/>
  </mergeCells>
  <printOptions/>
  <pageMargins left="0.393" right="0.393" top="0.59" bottom="0.59" header="0.393" footer="0.39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user12</dc:creator>
  <cp:keywords/>
  <dc:description/>
  <cp:lastModifiedBy>user12</cp:lastModifiedBy>
  <cp:lastPrinted>2016-10-04T06:18:29Z</cp:lastPrinted>
  <dcterms:created xsi:type="dcterms:W3CDTF">2007-03-21T04:54:30Z</dcterms:created>
  <dcterms:modified xsi:type="dcterms:W3CDTF">2016-12-02T11:43:05Z</dcterms:modified>
  <cp:category/>
  <cp:version/>
  <cp:contentType/>
  <cp:contentStatus/>
</cp:coreProperties>
</file>