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0005" windowHeight="83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<sst xmlns="http://schemas.openxmlformats.org/spreadsheetml/2006/main" count="121" uniqueCount="103">
  <si>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</si>
  <si>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</si>
  <si>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</si>
  <si>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</si>
  <si>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</si>
  <si>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</si>
  <si>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</si>
  <si>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</si>
  <si>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</si>
  <si>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</si>
  <si>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</si>
  <si>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</si>
  <si>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</si>
  <si>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</si>
  <si>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</si>
  <si>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</si>
  <si>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</si>
  <si>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</si>
  <si>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</si>
  <si>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</si>
  <si>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</si>
  <si>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</si>
  <si>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</si>
  <si>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</si>
  <si>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</si>
  <si>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</si>
  <si>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</si>
  <si>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</si>
  <si>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</si>
  <si>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</si>
  <si>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</si>
  <si>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</si>
  <si>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</si>
  <si>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</si>
  <si>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</si>
  <si>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</si>
  <si>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</si>
  <si>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</si>
  <si>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</si>
  <si>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</si>
  <si>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</si>
  <si>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</si>
  <si>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</si>
  <si>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</si>
  <si>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</si>
  <si>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</si>
  <si>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</si>
  <si>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</si>
  <si>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</si>
  <si>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</si>
  <si>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</si>
  <si>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</si>
  <si>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</si>
  <si>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</si>
  <si>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</si>
  <si>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</si>
  <si>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</si>
  <si>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</si>
  <si>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</si>
  <si>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</si>
  <si>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</si>
  <si>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</si>
  <si>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</si>
  <si>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</si>
  <si>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</si>
  <si>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</si>
  <si>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</si>
  <si>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</si>
  <si>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</si>
  <si>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</si>
  <si>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</si>
  <si>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</si>
  <si>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</si>
  <si>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</si>
  <si>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</si>
  <si>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</si>
  <si>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</si>
  <si>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</si>
  <si>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</si>
  <si>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</si>
  <si>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</si>
  <si>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</si>
  <si>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</si>
  <si>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</si>
  <si>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</si>
  <si>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</si>
  <si>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</si>
  <si>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</si>
  <si>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</si>
  <si>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</si>
  <si>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</si>
  <si>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</si>
  <si>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</si>
  <si>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</si>
  <si>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</si>
  <si>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</si>
  <si>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</si>
  <si>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</si>
  <si>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</si>
  <si>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</si>
  <si>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</si>
  <si>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</si>
  <si>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по состоянию на 01.03.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</si>
</sst>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showZeros="0" tabSelected="1" zoomScalePageLayoutView="0" workbookViewId="0" topLeftCell="B39">
      <selection activeCell="R22" sqref="R2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24</v>
      </c>
      <c r="B3" s="43" t="s">
        <v>102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10750747.68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-88818252.32</v>
      </c>
      <c r="W7" s="17">
        <f>R7/J7</f>
        <v>0.10797283973927628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101577.19</v>
      </c>
      <c r="S8" s="26"/>
      <c r="T8" s="26"/>
      <c r="U8" s="26"/>
      <c r="V8" s="32">
        <f>R8-J8</f>
        <v>-788422.81</v>
      </c>
      <c r="W8" s="33">
        <f>R8/J8</f>
        <v>0.11413167415730337</v>
      </c>
      <c r="X8" s="6"/>
      <c r="Y8" s="7"/>
    </row>
    <row r="9" spans="1:25" ht="38.25" customHeight="1">
      <c r="A9" s="3"/>
      <c r="B9" s="24" t="s">
        <v>66</v>
      </c>
      <c r="C9" s="3" t="s">
        <v>67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253192.67</v>
      </c>
      <c r="S9" s="26"/>
      <c r="T9" s="26"/>
      <c r="U9" s="26"/>
      <c r="V9" s="32">
        <f>R9-J9</f>
        <v>-2874807.33</v>
      </c>
      <c r="W9" s="33">
        <f>R9/J9</f>
        <v>0.08094394820971867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843794.79</v>
      </c>
      <c r="S10" s="6">
        <v>0</v>
      </c>
      <c r="T10" s="6">
        <v>416543.27</v>
      </c>
      <c r="U10" s="6">
        <v>416543.27</v>
      </c>
      <c r="V10" s="6">
        <f t="shared" si="0"/>
        <v>-2791205.21</v>
      </c>
      <c r="W10" s="11">
        <f aca="true" t="shared" si="1" ref="W10:W43">R10/J10</f>
        <v>0.23213061623108666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4872</v>
      </c>
      <c r="S11" s="6">
        <v>0</v>
      </c>
      <c r="T11" s="6">
        <v>1838.77</v>
      </c>
      <c r="U11" s="6">
        <v>1838.77</v>
      </c>
      <c r="V11" s="6">
        <f t="shared" si="0"/>
        <v>-38128</v>
      </c>
      <c r="W11" s="11">
        <f t="shared" si="1"/>
        <v>0.11330232558139534</v>
      </c>
      <c r="X11" s="6">
        <v>-1838.77</v>
      </c>
      <c r="Y11" s="7"/>
    </row>
    <row r="12" spans="1:25" ht="45.75" customHeight="1">
      <c r="A12" s="3"/>
      <c r="B12" s="4" t="s">
        <v>65</v>
      </c>
      <c r="C12" s="3" t="s">
        <v>64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1413</v>
      </c>
      <c r="S12" s="6"/>
      <c r="T12" s="6"/>
      <c r="U12" s="6"/>
      <c r="V12" s="6">
        <f t="shared" si="0"/>
        <v>-84587</v>
      </c>
      <c r="W12" s="11">
        <f t="shared" si="1"/>
        <v>0.016430232558139534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129193.99</v>
      </c>
      <c r="S13" s="6">
        <v>0</v>
      </c>
      <c r="T13" s="6">
        <v>25849.3</v>
      </c>
      <c r="U13" s="6">
        <v>25849.3</v>
      </c>
      <c r="V13" s="6">
        <f t="shared" si="0"/>
        <v>-1101806.01</v>
      </c>
      <c r="W13" s="11">
        <f t="shared" si="1"/>
        <v>0.1049504386677498</v>
      </c>
      <c r="X13" s="6">
        <v>39150.7</v>
      </c>
      <c r="Y13" s="7">
        <v>0.3977</v>
      </c>
    </row>
    <row r="14" spans="1:25" ht="38.25">
      <c r="A14" s="3"/>
      <c r="B14" s="4" t="s">
        <v>89</v>
      </c>
      <c r="C14" s="3" t="s">
        <v>88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0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86</v>
      </c>
      <c r="C15" s="3" t="s">
        <v>85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123499.45</v>
      </c>
      <c r="S15" s="6"/>
      <c r="T15" s="6"/>
      <c r="U15" s="6"/>
      <c r="V15" s="6">
        <f t="shared" si="0"/>
        <v>-1026500.55</v>
      </c>
      <c r="W15" s="11">
        <f t="shared" si="1"/>
        <v>0.10739082608695652</v>
      </c>
      <c r="X15" s="6"/>
      <c r="Y15" s="7"/>
    </row>
    <row r="16" spans="1:25" ht="70.5" customHeight="1">
      <c r="A16" s="3"/>
      <c r="B16" s="4" t="s">
        <v>87</v>
      </c>
      <c r="C16" s="3" t="s">
        <v>63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8171.18</v>
      </c>
      <c r="S16" s="6"/>
      <c r="T16" s="6"/>
      <c r="U16" s="6"/>
      <c r="V16" s="6">
        <f t="shared" si="0"/>
        <v>-77828.82</v>
      </c>
      <c r="W16" s="11">
        <f t="shared" si="1"/>
        <v>0.09501372093023257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53042</v>
      </c>
      <c r="S17" s="6"/>
      <c r="T17" s="6"/>
      <c r="U17" s="6"/>
      <c r="V17" s="6">
        <f t="shared" si="0"/>
        <v>3042</v>
      </c>
      <c r="W17" s="11">
        <f t="shared" si="1"/>
        <v>1.06084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16619.7</v>
      </c>
      <c r="S18" s="6">
        <v>0</v>
      </c>
      <c r="T18" s="6">
        <v>190.8</v>
      </c>
      <c r="U18" s="6">
        <v>190.8</v>
      </c>
      <c r="V18" s="6">
        <f t="shared" si="0"/>
        <v>-2380.2999999999993</v>
      </c>
      <c r="W18" s="11">
        <f t="shared" si="1"/>
        <v>0.874721052631579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15516000</v>
      </c>
      <c r="K19" s="6"/>
      <c r="L19" s="6"/>
      <c r="M19" s="6"/>
      <c r="N19" s="6"/>
      <c r="O19" s="6"/>
      <c r="P19" s="6"/>
      <c r="Q19" s="6"/>
      <c r="R19" s="6">
        <v>2696429.15</v>
      </c>
      <c r="S19" s="6">
        <v>0</v>
      </c>
      <c r="T19" s="6">
        <v>276277.02</v>
      </c>
      <c r="U19" s="6">
        <v>276277.02</v>
      </c>
      <c r="V19" s="6">
        <f t="shared" si="0"/>
        <v>-12819570.85</v>
      </c>
      <c r="W19" s="11">
        <f t="shared" si="1"/>
        <v>0.17378378125805619</v>
      </c>
      <c r="X19" s="6">
        <v>617722.98</v>
      </c>
      <c r="Y19" s="7">
        <v>0.309</v>
      </c>
    </row>
    <row r="20" spans="1:25" ht="102">
      <c r="A20" s="3"/>
      <c r="B20" s="4" t="s">
        <v>62</v>
      </c>
      <c r="C20" s="31" t="s">
        <v>61</v>
      </c>
      <c r="D20" s="3"/>
      <c r="E20" s="5"/>
      <c r="F20" s="3"/>
      <c r="G20" s="3"/>
      <c r="H20" s="6"/>
      <c r="I20" s="6"/>
      <c r="J20" s="6">
        <v>489000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>R20-J20</f>
        <v>-489000</v>
      </c>
      <c r="W20" s="11">
        <f>R20/J20</f>
        <v>0</v>
      </c>
      <c r="X20" s="6"/>
      <c r="Y20" s="7"/>
    </row>
    <row r="21" spans="1:25" ht="63.75">
      <c r="A21" s="3"/>
      <c r="B21" s="4" t="s">
        <v>93</v>
      </c>
      <c r="C21" s="31" t="s">
        <v>92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72849.8</v>
      </c>
      <c r="S21" s="6"/>
      <c r="T21" s="6"/>
      <c r="U21" s="6"/>
      <c r="V21" s="6">
        <f>R21-J21</f>
        <v>-482150.2</v>
      </c>
      <c r="W21" s="11">
        <f>R21/J21</f>
        <v>0.1312609009009009</v>
      </c>
      <c r="X21" s="6"/>
      <c r="Y21" s="7"/>
    </row>
    <row r="22" spans="1:25" ht="56.25" customHeight="1">
      <c r="A22" s="3" t="s">
        <v>19</v>
      </c>
      <c r="B22" s="4" t="s">
        <v>41</v>
      </c>
      <c r="C22" s="3" t="s">
        <v>32</v>
      </c>
      <c r="D22" s="3"/>
      <c r="E22" s="5"/>
      <c r="F22" s="3"/>
      <c r="G22" s="3"/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>
        <v>150</v>
      </c>
      <c r="S22" s="6">
        <v>0</v>
      </c>
      <c r="T22" s="6">
        <v>300</v>
      </c>
      <c r="U22" s="6">
        <v>300</v>
      </c>
      <c r="V22" s="6">
        <f t="shared" si="0"/>
        <v>150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54</v>
      </c>
      <c r="C23" s="3" t="s">
        <v>53</v>
      </c>
      <c r="D23" s="3"/>
      <c r="E23" s="5"/>
      <c r="F23" s="3"/>
      <c r="G23" s="3"/>
      <c r="H23" s="6"/>
      <c r="I23" s="6"/>
      <c r="J23" s="6">
        <v>20000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>R23-J23</f>
        <v>-20000</v>
      </c>
      <c r="W23" s="11">
        <f>R23/J23</f>
        <v>0</v>
      </c>
      <c r="X23" s="6"/>
      <c r="Y23" s="7"/>
    </row>
    <row r="24" spans="1:25" ht="63.75">
      <c r="A24" s="3"/>
      <c r="B24" s="4" t="s">
        <v>82</v>
      </c>
      <c r="C24" s="3" t="s">
        <v>81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5000</v>
      </c>
      <c r="S24" s="6"/>
      <c r="T24" s="6"/>
      <c r="U24" s="6"/>
      <c r="V24" s="6">
        <f>R24-J24</f>
        <v>5000</v>
      </c>
      <c r="W24" s="11" t="e">
        <f>R24/J24</f>
        <v>#DIV/0!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145000</v>
      </c>
      <c r="K25" s="6"/>
      <c r="L25" s="6"/>
      <c r="M25" s="6"/>
      <c r="N25" s="6"/>
      <c r="O25" s="6"/>
      <c r="P25" s="6"/>
      <c r="Q25" s="6"/>
      <c r="R25" s="6">
        <v>500</v>
      </c>
      <c r="S25" s="6">
        <v>0</v>
      </c>
      <c r="T25" s="6">
        <v>0</v>
      </c>
      <c r="U25" s="6">
        <v>0</v>
      </c>
      <c r="V25" s="6">
        <f t="shared" si="0"/>
        <v>-144500</v>
      </c>
      <c r="W25" s="11">
        <f>R25/J25</f>
        <v>0.0034482758620689655</v>
      </c>
      <c r="X25" s="6">
        <v>3000</v>
      </c>
      <c r="Y25" s="7">
        <v>0</v>
      </c>
    </row>
    <row r="26" spans="1:25" ht="78.75" customHeight="1">
      <c r="A26" s="3"/>
      <c r="B26" s="4" t="s">
        <v>99</v>
      </c>
      <c r="C26" s="3" t="s">
        <v>98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0"/>
        <v>30000</v>
      </c>
      <c r="W26" s="11" t="e">
        <f>R26/J26</f>
        <v>#DIV/0!</v>
      </c>
      <c r="X26" s="6"/>
      <c r="Y26" s="7"/>
    </row>
    <row r="27" spans="1:25" ht="57" customHeight="1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107000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-107000</v>
      </c>
      <c r="W27" s="11">
        <f>R27/J27</f>
        <v>0</v>
      </c>
      <c r="X27" s="6"/>
      <c r="Y27" s="7"/>
    </row>
    <row r="28" spans="1:25" ht="38.25">
      <c r="A28" s="3" t="s">
        <v>21</v>
      </c>
      <c r="B28" s="4" t="s">
        <v>51</v>
      </c>
      <c r="C28" s="3" t="s">
        <v>33</v>
      </c>
      <c r="D28" s="3"/>
      <c r="E28" s="5"/>
      <c r="F28" s="3"/>
      <c r="G28" s="3"/>
      <c r="H28" s="6">
        <v>326000</v>
      </c>
      <c r="I28" s="6">
        <v>0</v>
      </c>
      <c r="J28" s="6">
        <v>964000</v>
      </c>
      <c r="K28" s="6"/>
      <c r="L28" s="6"/>
      <c r="M28" s="6"/>
      <c r="N28" s="6"/>
      <c r="O28" s="6"/>
      <c r="P28" s="6"/>
      <c r="Q28" s="6"/>
      <c r="R28" s="6">
        <v>116826.18</v>
      </c>
      <c r="S28" s="6">
        <v>0</v>
      </c>
      <c r="T28" s="6">
        <v>111567.25</v>
      </c>
      <c r="U28" s="6">
        <v>111567.25</v>
      </c>
      <c r="V28" s="6">
        <f t="shared" si="0"/>
        <v>-847173.8200000001</v>
      </c>
      <c r="W28" s="11">
        <f t="shared" si="1"/>
        <v>0.12118898340248963</v>
      </c>
      <c r="X28" s="6">
        <v>-29567.25</v>
      </c>
      <c r="Y28" s="7">
        <v>1.3606</v>
      </c>
    </row>
    <row r="29" spans="1:25" ht="25.5">
      <c r="A29" s="3"/>
      <c r="B29" s="4" t="s">
        <v>50</v>
      </c>
      <c r="C29" s="3" t="s">
        <v>34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429.33</v>
      </c>
      <c r="S29" s="6"/>
      <c r="T29" s="6"/>
      <c r="U29" s="6"/>
      <c r="V29" s="6">
        <f t="shared" si="0"/>
        <v>429.33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55</v>
      </c>
      <c r="C30" s="13"/>
      <c r="D30" s="13"/>
      <c r="E30" s="14"/>
      <c r="F30" s="13"/>
      <c r="G30" s="13"/>
      <c r="H30" s="15"/>
      <c r="I30" s="15"/>
      <c r="J30" s="15">
        <f>SUM(J7:J29)</f>
        <v>127683000</v>
      </c>
      <c r="K30" s="15"/>
      <c r="L30" s="15"/>
      <c r="M30" s="15"/>
      <c r="N30" s="15"/>
      <c r="O30" s="15"/>
      <c r="P30" s="15"/>
      <c r="Q30" s="15"/>
      <c r="R30" s="15">
        <f>SUM(R7:R29)</f>
        <v>15208308.109999998</v>
      </c>
      <c r="S30" s="15"/>
      <c r="T30" s="15"/>
      <c r="U30" s="15"/>
      <c r="V30" s="15">
        <f t="shared" si="0"/>
        <v>-112474691.89</v>
      </c>
      <c r="W30" s="16">
        <f>R30/J30</f>
        <v>0.11910989019681553</v>
      </c>
      <c r="X30" s="6"/>
      <c r="Y30" s="7"/>
    </row>
    <row r="31" spans="1:25" ht="29.25" customHeight="1">
      <c r="A31" s="3" t="s">
        <v>22</v>
      </c>
      <c r="B31" s="4" t="s">
        <v>52</v>
      </c>
      <c r="C31" s="3" t="s">
        <v>74</v>
      </c>
      <c r="D31" s="3"/>
      <c r="E31" s="5"/>
      <c r="F31" s="3"/>
      <c r="G31" s="3"/>
      <c r="H31" s="6">
        <v>0</v>
      </c>
      <c r="I31" s="6">
        <v>0</v>
      </c>
      <c r="J31" s="6">
        <v>112556000</v>
      </c>
      <c r="K31" s="6"/>
      <c r="L31" s="6"/>
      <c r="M31" s="6"/>
      <c r="N31" s="6"/>
      <c r="O31" s="6"/>
      <c r="P31" s="6"/>
      <c r="Q31" s="6"/>
      <c r="R31" s="6">
        <v>18760000</v>
      </c>
      <c r="S31" s="6">
        <v>2415000</v>
      </c>
      <c r="T31" s="6">
        <v>20859000</v>
      </c>
      <c r="U31" s="6">
        <v>18444000</v>
      </c>
      <c r="V31" s="6">
        <f t="shared" si="0"/>
        <v>-93796000</v>
      </c>
      <c r="W31" s="11">
        <f t="shared" si="1"/>
        <v>0.16667258964426596</v>
      </c>
      <c r="X31" s="6">
        <v>-18444000</v>
      </c>
      <c r="Y31" s="7"/>
    </row>
    <row r="32" spans="1:25" ht="25.5">
      <c r="A32" s="3" t="s">
        <v>23</v>
      </c>
      <c r="B32" s="4" t="s">
        <v>49</v>
      </c>
      <c r="C32" s="3" t="s">
        <v>70</v>
      </c>
      <c r="D32" s="3"/>
      <c r="E32" s="5"/>
      <c r="F32" s="3"/>
      <c r="G32" s="3"/>
      <c r="H32" s="6">
        <v>0</v>
      </c>
      <c r="I32" s="6">
        <v>0</v>
      </c>
      <c r="J32" s="6">
        <v>215246700</v>
      </c>
      <c r="K32" s="6"/>
      <c r="L32" s="6"/>
      <c r="M32" s="6"/>
      <c r="N32" s="6"/>
      <c r="O32" s="6"/>
      <c r="P32" s="6"/>
      <c r="Q32" s="6"/>
      <c r="R32" s="6">
        <v>32078000</v>
      </c>
      <c r="S32" s="6">
        <v>0</v>
      </c>
      <c r="T32" s="6">
        <v>852216</v>
      </c>
      <c r="U32" s="6">
        <v>852216</v>
      </c>
      <c r="V32" s="6">
        <f t="shared" si="0"/>
        <v>-183168700</v>
      </c>
      <c r="W32" s="11">
        <f t="shared" si="1"/>
        <v>0.14902899788939852</v>
      </c>
      <c r="X32" s="6">
        <v>-852216</v>
      </c>
      <c r="Y32" s="7"/>
    </row>
    <row r="33" spans="1:25" ht="38.25">
      <c r="A33" s="3"/>
      <c r="B33" s="4" t="s">
        <v>26</v>
      </c>
      <c r="C33" s="3" t="s">
        <v>75</v>
      </c>
      <c r="D33" s="3"/>
      <c r="E33" s="5"/>
      <c r="F33" s="3"/>
      <c r="G33" s="3"/>
      <c r="H33" s="6"/>
      <c r="I33" s="6"/>
      <c r="J33" s="6">
        <v>5928000</v>
      </c>
      <c r="K33" s="6"/>
      <c r="L33" s="6"/>
      <c r="M33" s="6"/>
      <c r="N33" s="6"/>
      <c r="O33" s="6"/>
      <c r="P33" s="6"/>
      <c r="Q33" s="6"/>
      <c r="R33" s="6">
        <v>2073615.06</v>
      </c>
      <c r="S33" s="6"/>
      <c r="T33" s="6"/>
      <c r="U33" s="6"/>
      <c r="V33" s="6">
        <f t="shared" si="0"/>
        <v>-3854384.94</v>
      </c>
      <c r="W33" s="11">
        <f t="shared" si="1"/>
        <v>0.3498001113360324</v>
      </c>
      <c r="X33" s="6"/>
      <c r="Y33" s="7"/>
    </row>
    <row r="34" spans="1:25" ht="38.25">
      <c r="A34" s="3"/>
      <c r="B34" s="4" t="s">
        <v>35</v>
      </c>
      <c r="C34" s="3" t="s">
        <v>71</v>
      </c>
      <c r="D34" s="3"/>
      <c r="E34" s="5"/>
      <c r="F34" s="3"/>
      <c r="G34" s="3"/>
      <c r="H34" s="6"/>
      <c r="I34" s="6"/>
      <c r="J34" s="6">
        <v>80048600</v>
      </c>
      <c r="K34" s="6"/>
      <c r="L34" s="6"/>
      <c r="M34" s="6"/>
      <c r="N34" s="6"/>
      <c r="O34" s="6"/>
      <c r="P34" s="6"/>
      <c r="Q34" s="6"/>
      <c r="R34" s="6">
        <v>14588900</v>
      </c>
      <c r="S34" s="6"/>
      <c r="T34" s="6"/>
      <c r="U34" s="6"/>
      <c r="V34" s="6">
        <f t="shared" si="0"/>
        <v>-65459700</v>
      </c>
      <c r="W34" s="11">
        <f t="shared" si="1"/>
        <v>0.1822505328013232</v>
      </c>
      <c r="X34" s="6"/>
      <c r="Y34" s="7"/>
    </row>
    <row r="35" spans="1:25" ht="51">
      <c r="A35" s="3"/>
      <c r="B35" s="4" t="s">
        <v>25</v>
      </c>
      <c r="C35" s="3" t="s">
        <v>72</v>
      </c>
      <c r="D35" s="3"/>
      <c r="E35" s="5"/>
      <c r="F35" s="3"/>
      <c r="G35" s="3"/>
      <c r="H35" s="6"/>
      <c r="I35" s="6"/>
      <c r="J35" s="6">
        <v>785100</v>
      </c>
      <c r="K35" s="6"/>
      <c r="L35" s="6"/>
      <c r="M35" s="6"/>
      <c r="N35" s="6"/>
      <c r="O35" s="6"/>
      <c r="P35" s="6"/>
      <c r="Q35" s="6"/>
      <c r="R35" s="6">
        <v>196400</v>
      </c>
      <c r="S35" s="6"/>
      <c r="T35" s="6"/>
      <c r="U35" s="6"/>
      <c r="V35" s="6">
        <f t="shared" si="0"/>
        <v>-588700</v>
      </c>
      <c r="W35" s="11">
        <f t="shared" si="1"/>
        <v>0.250159215386575</v>
      </c>
      <c r="X35" s="6"/>
      <c r="Y35" s="7"/>
    </row>
    <row r="36" spans="1:25" ht="63.75">
      <c r="A36" s="3"/>
      <c r="B36" s="4" t="s">
        <v>95</v>
      </c>
      <c r="C36" s="3" t="s">
        <v>94</v>
      </c>
      <c r="D36" s="3"/>
      <c r="E36" s="5"/>
      <c r="F36" s="3"/>
      <c r="G36" s="3"/>
      <c r="H36" s="6"/>
      <c r="I36" s="6"/>
      <c r="J36" s="6">
        <v>33300</v>
      </c>
      <c r="K36" s="6"/>
      <c r="L36" s="6"/>
      <c r="M36" s="6"/>
      <c r="N36" s="6"/>
      <c r="O36" s="6"/>
      <c r="P36" s="6"/>
      <c r="Q36" s="6"/>
      <c r="R36" s="6">
        <v>33300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38.25">
      <c r="A37" s="3"/>
      <c r="B37" s="4" t="s">
        <v>79</v>
      </c>
      <c r="C37" s="3" t="s">
        <v>78</v>
      </c>
      <c r="D37" s="3"/>
      <c r="E37" s="5"/>
      <c r="F37" s="3"/>
      <c r="G37" s="3"/>
      <c r="H37" s="6"/>
      <c r="I37" s="6"/>
      <c r="J37" s="6">
        <v>7224000</v>
      </c>
      <c r="K37" s="6"/>
      <c r="L37" s="6"/>
      <c r="M37" s="6"/>
      <c r="N37" s="6"/>
      <c r="O37" s="6"/>
      <c r="P37" s="6"/>
      <c r="Q37" s="6"/>
      <c r="R37" s="6">
        <v>1926100</v>
      </c>
      <c r="S37" s="6"/>
      <c r="T37" s="6"/>
      <c r="U37" s="6"/>
      <c r="V37" s="6">
        <f t="shared" si="0"/>
        <v>-5297900</v>
      </c>
      <c r="W37" s="11">
        <f t="shared" si="1"/>
        <v>0.266625138427464</v>
      </c>
      <c r="X37" s="6"/>
      <c r="Y37" s="7"/>
    </row>
    <row r="38" spans="1:25" ht="25.5">
      <c r="A38" s="3"/>
      <c r="B38" s="4" t="s">
        <v>27</v>
      </c>
      <c r="C38" s="3" t="s">
        <v>73</v>
      </c>
      <c r="D38" s="3"/>
      <c r="E38" s="5"/>
      <c r="F38" s="3"/>
      <c r="G38" s="3"/>
      <c r="H38" s="6"/>
      <c r="I38" s="6"/>
      <c r="J38" s="6">
        <v>186654000</v>
      </c>
      <c r="K38" s="6"/>
      <c r="L38" s="6"/>
      <c r="M38" s="6"/>
      <c r="N38" s="6"/>
      <c r="O38" s="6"/>
      <c r="P38" s="6"/>
      <c r="Q38" s="6"/>
      <c r="R38" s="6">
        <v>30280000</v>
      </c>
      <c r="S38" s="6"/>
      <c r="T38" s="6"/>
      <c r="U38" s="6"/>
      <c r="V38" s="6">
        <f t="shared" si="0"/>
        <v>-156374000</v>
      </c>
      <c r="W38" s="11">
        <f t="shared" si="1"/>
        <v>0.16222529385922616</v>
      </c>
      <c r="X38" s="6"/>
      <c r="Y38" s="7"/>
    </row>
    <row r="39" spans="1:25" ht="25.5">
      <c r="A39" s="20"/>
      <c r="B39" s="4" t="s">
        <v>80</v>
      </c>
      <c r="C39" s="3" t="s">
        <v>100</v>
      </c>
      <c r="D39" s="3"/>
      <c r="E39" s="5"/>
      <c r="F39" s="3"/>
      <c r="G39" s="3"/>
      <c r="H39" s="6"/>
      <c r="I39" s="6"/>
      <c r="J39" s="6">
        <v>417600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-417600</v>
      </c>
      <c r="W39" s="11">
        <f t="shared" si="1"/>
        <v>0</v>
      </c>
      <c r="X39" s="6"/>
      <c r="Y39" s="7"/>
    </row>
    <row r="40" spans="1:25" ht="63.75">
      <c r="A40" s="20"/>
      <c r="B40" s="4" t="s">
        <v>97</v>
      </c>
      <c r="C40" s="3" t="s">
        <v>96</v>
      </c>
      <c r="D40" s="3"/>
      <c r="E40" s="5"/>
      <c r="F40" s="3"/>
      <c r="G40" s="3"/>
      <c r="H40" s="6"/>
      <c r="I40" s="6"/>
      <c r="J40" s="6">
        <v>2100000</v>
      </c>
      <c r="K40" s="6"/>
      <c r="L40" s="6"/>
      <c r="M40" s="6"/>
      <c r="N40" s="6"/>
      <c r="O40" s="6"/>
      <c r="P40" s="6"/>
      <c r="Q40" s="6"/>
      <c r="R40" s="6">
        <v>524000</v>
      </c>
      <c r="S40" s="6"/>
      <c r="T40" s="6"/>
      <c r="U40" s="6"/>
      <c r="V40" s="6">
        <f t="shared" si="0"/>
        <v>-1576000</v>
      </c>
      <c r="W40" s="11">
        <f t="shared" si="1"/>
        <v>0.24952380952380954</v>
      </c>
      <c r="X40" s="6"/>
      <c r="Y40" s="7"/>
    </row>
    <row r="41" spans="1:25" ht="51">
      <c r="A41" s="20"/>
      <c r="B41" s="4" t="s">
        <v>60</v>
      </c>
      <c r="C41" s="3" t="s">
        <v>59</v>
      </c>
      <c r="D41" s="3"/>
      <c r="E41" s="5"/>
      <c r="F41" s="3"/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4600</v>
      </c>
      <c r="S41" s="6"/>
      <c r="T41" s="6"/>
      <c r="U41" s="6"/>
      <c r="V41" s="6">
        <f t="shared" si="0"/>
        <v>4600</v>
      </c>
      <c r="W41" s="11" t="e">
        <f t="shared" si="1"/>
        <v>#DIV/0!</v>
      </c>
      <c r="X41" s="6"/>
      <c r="Y41" s="7"/>
    </row>
    <row r="42" spans="1:25" ht="25.5">
      <c r="A42" s="20"/>
      <c r="B42" s="4" t="s">
        <v>84</v>
      </c>
      <c r="C42" s="3" t="s">
        <v>83</v>
      </c>
      <c r="D42" s="3"/>
      <c r="E42" s="5"/>
      <c r="F42" s="3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0</v>
      </c>
      <c r="W42" s="11" t="e">
        <f t="shared" si="1"/>
        <v>#DIV/0!</v>
      </c>
      <c r="X42" s="6"/>
      <c r="Y42" s="7"/>
    </row>
    <row r="43" spans="1:25" ht="51">
      <c r="A43" s="20"/>
      <c r="B43" s="4" t="s">
        <v>77</v>
      </c>
      <c r="C43" s="3" t="s">
        <v>76</v>
      </c>
      <c r="D43" s="3"/>
      <c r="E43" s="5"/>
      <c r="F43" s="3"/>
      <c r="G43" s="3"/>
      <c r="H43" s="6"/>
      <c r="I43" s="6"/>
      <c r="J43" s="21">
        <v>-8999901.36</v>
      </c>
      <c r="K43" s="6"/>
      <c r="L43" s="6"/>
      <c r="M43" s="6"/>
      <c r="N43" s="6"/>
      <c r="O43" s="6"/>
      <c r="P43" s="6"/>
      <c r="Q43" s="6"/>
      <c r="R43" s="6">
        <v>-8999901.36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12.75">
      <c r="A44" s="36" t="s">
        <v>101</v>
      </c>
      <c r="B44" s="37"/>
      <c r="C44" s="37"/>
      <c r="D44" s="37"/>
      <c r="E44" s="37"/>
      <c r="F44" s="37"/>
      <c r="G44" s="38"/>
      <c r="H44" s="8">
        <v>69440000</v>
      </c>
      <c r="I44" s="8">
        <v>0</v>
      </c>
      <c r="J44" s="8">
        <f>SUM(J30:J43)</f>
        <v>729676398.64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SUM(R30:R43)</f>
        <v>106673321.81</v>
      </c>
      <c r="S44" s="8">
        <v>6381000</v>
      </c>
      <c r="T44" s="8">
        <v>46581429.77</v>
      </c>
      <c r="U44" s="8">
        <v>40200429.77</v>
      </c>
      <c r="V44" s="8">
        <f t="shared" si="0"/>
        <v>-623003076.8299999</v>
      </c>
      <c r="W44" s="9">
        <f>R44/J44</f>
        <v>0.14619264376485522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2.75">
      <c r="B46" s="34" t="s">
        <v>90</v>
      </c>
      <c r="C46" s="35"/>
      <c r="W46" s="34" t="s">
        <v>91</v>
      </c>
    </row>
    <row r="47" ht="12.75">
      <c r="B47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4:G44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2018-02-13T07:02:09Z</cp:lastPrinted>
  <dcterms:created xsi:type="dcterms:W3CDTF">2007-03-21T04:54:30Z</dcterms:created>
  <dcterms:modified xsi:type="dcterms:W3CDTF">2018-03-02T09:58:27Z</dcterms:modified>
  <cp:category/>
  <cp:version/>
  <cp:contentType/>
  <cp:contentStatus/>
</cp:coreProperties>
</file>