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0005" windowHeight="7755" activeTab="0"/>
  </bookViews>
  <sheets>
    <sheet name="Документ (1)" sheetId="1" r:id="rId1"/>
  </sheets>
  <definedNames>
    <definedName name="_xlnm.Print_Titles" localSheetId="0">'Документ (1)'!$5:$6</definedName>
  </definedNames>
  <calcPr fullCalcOnLoad="1" refMode="R1C1"/>
</workbook>
</file>

<file path=xl/sharedStrings.xml><?xml version="1.0" encoding="utf-8"?>
<sst xmlns="http://schemas.openxmlformats.org/spreadsheetml/2006/main" count="133" uniqueCount="115">
  <si>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</si>
  <si>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</si>
  <si>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</si>
  <si>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</si>
  <si>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</si>
  <si>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</si>
  <si>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</si>
  <si>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</si>
  <si>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</si>
  <si>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</si>
  <si>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</si>
  <si>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</si>
  <si>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</si>
  <si>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</si>
  <si>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</si>
  <si>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</si>
  <si>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</si>
  <si>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</si>
  <si>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</si>
  <si>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</si>
  <si>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</si>
  <si>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</si>
  <si>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</si>
  <si>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</si>
  <si>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</si>
  <si>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</si>
  <si>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</si>
  <si>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</si>
  <si>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</si>
  <si>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</si>
  <si>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</si>
  <si>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</si>
  <si>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</si>
  <si>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</si>
  <si>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</si>
  <si>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</si>
  <si>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</si>
  <si>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</si>
  <si>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</si>
  <si>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</si>
  <si>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</si>
  <si>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</si>
  <si>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</si>
  <si>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</si>
  <si>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</si>
  <si>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</si>
  <si>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</si>
  <si>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</si>
  <si>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</si>
  <si>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</si>
  <si>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</si>
  <si>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</si>
  <si>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</si>
  <si>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</si>
  <si>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</si>
  <si>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</si>
  <si>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</si>
  <si>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</si>
  <si>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</si>
  <si>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</si>
  <si>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</si>
  <si>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</si>
  <si>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</si>
  <si>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</si>
  <si>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</si>
  <si>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</si>
  <si>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</si>
  <si>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</si>
  <si>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</si>
  <si>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</si>
  <si>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</si>
  <si>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</si>
  <si>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</si>
  <si>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</si>
  <si>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</si>
  <si>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</si>
  <si>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</si>
  <si>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</si>
  <si>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</si>
  <si>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</si>
  <si>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</si>
  <si>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</si>
  <si>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</si>
  <si>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</si>
  <si>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</si>
  <si>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</si>
  <si>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</si>
  <si>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</si>
  <si>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</si>
  <si>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</si>
  <si>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</si>
  <si>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</si>
  <si>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</si>
  <si>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</si>
  <si>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</si>
  <si>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</si>
  <si>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</si>
  <si>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</si>
  <si>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</si>
  <si>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</si>
  <si>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</si>
  <si>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</si>
  <si>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</si>
  <si>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</si>
  <si>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</si>
  <si>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</si>
  <si>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</si>
  <si>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</si>
  <si>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</si>
  <si>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</si>
  <si>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</si>
  <si>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</si>
  <si>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00011103050050000120</t>
  </si>
  <si>
    <t xml:space="preserve">Проценты, полученные от предоставления бюджетных кредитов внутри страны за счет средств бюджетов муниципальных районов  </t>
  </si>
  <si>
    <t>по состоянию на 01.09.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</si>
</sst>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5" xfId="0" applyFill="1" applyBorder="1" applyAlignment="1">
      <alignment horizontal="right"/>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0" fillId="31" borderId="13" xfId="0" applyFill="1" applyBorder="1" applyAlignment="1">
      <alignment horizontal="center" vertical="center" wrapText="1"/>
    </xf>
    <xf numFmtId="0" fontId="0" fillId="31" borderId="10" xfId="0" applyFill="1" applyBorder="1" applyAlignment="1">
      <alignment horizontal="center" vertical="center" wrapText="1"/>
    </xf>
    <xf numFmtId="0" fontId="0" fillId="31" borderId="17"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7" xfId="0" applyNumberFormat="1" applyFont="1" applyFill="1" applyBorder="1" applyAlignment="1">
      <alignment horizontal="left" vertical="top"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showGridLines="0" showZeros="0" tabSelected="1" zoomScalePageLayoutView="0" workbookViewId="0" topLeftCell="B40">
      <selection activeCell="R41" sqref="R41"/>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36"/>
      <c r="B1" s="36"/>
      <c r="C1" s="36"/>
      <c r="D1" s="36"/>
      <c r="E1" s="36"/>
      <c r="F1" s="36"/>
      <c r="G1" s="36"/>
      <c r="H1" s="36"/>
      <c r="I1" s="36"/>
      <c r="J1" s="36"/>
      <c r="K1" s="36"/>
      <c r="L1" s="36"/>
      <c r="M1" s="36"/>
      <c r="N1" s="36"/>
      <c r="O1" s="36"/>
      <c r="P1" s="36"/>
      <c r="Q1" s="36"/>
      <c r="R1" s="36"/>
      <c r="S1" s="36"/>
      <c r="T1" s="36"/>
      <c r="U1" s="36"/>
      <c r="V1" s="36"/>
      <c r="W1" s="36"/>
      <c r="X1" s="36"/>
      <c r="Y1" s="36"/>
    </row>
    <row r="2" spans="1:25" ht="15.75">
      <c r="A2" s="37" t="s">
        <v>36</v>
      </c>
      <c r="B2" s="37"/>
      <c r="C2" s="37"/>
      <c r="D2" s="37"/>
      <c r="E2" s="37"/>
      <c r="F2" s="37"/>
      <c r="G2" s="37"/>
      <c r="H2" s="37"/>
      <c r="I2" s="37"/>
      <c r="J2" s="37"/>
      <c r="K2" s="37"/>
      <c r="L2" s="37"/>
      <c r="M2" s="37"/>
      <c r="N2" s="37"/>
      <c r="O2" s="37"/>
      <c r="P2" s="37"/>
      <c r="Q2" s="37"/>
      <c r="R2" s="37"/>
      <c r="S2" s="37"/>
      <c r="T2" s="37"/>
      <c r="U2" s="37"/>
      <c r="V2" s="37"/>
      <c r="W2" s="37"/>
      <c r="X2" s="37"/>
      <c r="Y2" s="37"/>
    </row>
    <row r="3" spans="1:25" ht="15">
      <c r="A3" s="18" t="s">
        <v>24</v>
      </c>
      <c r="B3" s="44" t="s">
        <v>114</v>
      </c>
      <c r="C3" s="45"/>
      <c r="D3" s="45"/>
      <c r="E3" s="45"/>
      <c r="F3" s="45"/>
      <c r="G3" s="45"/>
      <c r="H3" s="45"/>
      <c r="I3" s="45"/>
      <c r="J3" s="45"/>
      <c r="K3" s="45"/>
      <c r="L3" s="45"/>
      <c r="M3" s="45"/>
      <c r="N3" s="45"/>
      <c r="O3" s="45"/>
      <c r="P3" s="45"/>
      <c r="Q3" s="45"/>
      <c r="R3" s="45"/>
      <c r="S3" s="45"/>
      <c r="T3" s="45"/>
      <c r="U3" s="45"/>
      <c r="V3" s="45"/>
      <c r="W3" s="45"/>
      <c r="X3" s="18"/>
      <c r="Y3" s="18"/>
    </row>
    <row r="4" spans="1:25" ht="12.75">
      <c r="A4" s="1"/>
      <c r="B4" s="1"/>
      <c r="C4" s="1"/>
      <c r="D4" s="1"/>
      <c r="E4" s="1"/>
      <c r="F4" s="1"/>
      <c r="G4" s="1"/>
      <c r="H4" s="1"/>
      <c r="I4" s="1"/>
      <c r="J4" s="1"/>
      <c r="K4" s="1"/>
      <c r="L4" s="1"/>
      <c r="M4" s="1"/>
      <c r="N4" s="1"/>
      <c r="O4" s="1"/>
      <c r="P4" s="1"/>
      <c r="Q4" s="1"/>
      <c r="R4" s="1"/>
      <c r="S4" s="1"/>
      <c r="T4" s="1"/>
      <c r="U4" s="1"/>
      <c r="V4" s="38" t="s">
        <v>0</v>
      </c>
      <c r="W4" s="38"/>
      <c r="X4" s="38"/>
      <c r="Y4" s="38"/>
    </row>
    <row r="5" spans="1:25" ht="26.25" customHeight="1">
      <c r="A5" s="39" t="s">
        <v>1</v>
      </c>
      <c r="B5" s="39" t="s">
        <v>2</v>
      </c>
      <c r="C5" s="39" t="s">
        <v>3</v>
      </c>
      <c r="D5" s="39" t="s">
        <v>1</v>
      </c>
      <c r="E5" s="41" t="s">
        <v>4</v>
      </c>
      <c r="F5" s="42"/>
      <c r="G5" s="43"/>
      <c r="H5" s="39" t="s">
        <v>1</v>
      </c>
      <c r="I5" s="39" t="s">
        <v>1</v>
      </c>
      <c r="J5" s="39" t="s">
        <v>5</v>
      </c>
      <c r="K5" s="39" t="s">
        <v>1</v>
      </c>
      <c r="L5" s="39" t="s">
        <v>1</v>
      </c>
      <c r="M5" s="39" t="s">
        <v>1</v>
      </c>
      <c r="N5" s="39" t="s">
        <v>1</v>
      </c>
      <c r="O5" s="39" t="s">
        <v>1</v>
      </c>
      <c r="P5" s="41" t="s">
        <v>6</v>
      </c>
      <c r="Q5" s="42"/>
      <c r="R5" s="43"/>
      <c r="S5" s="41" t="s">
        <v>7</v>
      </c>
      <c r="T5" s="42"/>
      <c r="U5" s="43"/>
      <c r="V5" s="41" t="s">
        <v>8</v>
      </c>
      <c r="W5" s="43"/>
      <c r="X5" s="41" t="s">
        <v>9</v>
      </c>
      <c r="Y5" s="43"/>
    </row>
    <row r="6" spans="1:25" ht="12.75">
      <c r="A6" s="40"/>
      <c r="B6" s="40"/>
      <c r="C6" s="40"/>
      <c r="D6" s="40"/>
      <c r="E6" s="2" t="s">
        <v>1</v>
      </c>
      <c r="F6" s="2" t="s">
        <v>1</v>
      </c>
      <c r="G6" s="2" t="s">
        <v>1</v>
      </c>
      <c r="H6" s="40"/>
      <c r="I6" s="40"/>
      <c r="J6" s="40"/>
      <c r="K6" s="40"/>
      <c r="L6" s="40"/>
      <c r="M6" s="40"/>
      <c r="N6" s="40"/>
      <c r="O6" s="40"/>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63631357.19</v>
      </c>
      <c r="S7" s="6">
        <v>0</v>
      </c>
      <c r="T7" s="6">
        <v>61329.42</v>
      </c>
      <c r="U7" s="6">
        <v>61329.42</v>
      </c>
      <c r="V7" s="6">
        <f aca="true" t="shared" si="0" ref="V7:V50">R7-J7</f>
        <v>-39486642.81</v>
      </c>
      <c r="W7" s="17">
        <f>R7/J7</f>
        <v>0.6170732286312768</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1446216.45</v>
      </c>
      <c r="S8" s="26"/>
      <c r="T8" s="26"/>
      <c r="U8" s="26"/>
      <c r="V8" s="32">
        <f>R8-J8</f>
        <v>-597783.55</v>
      </c>
      <c r="W8" s="33">
        <f>R8/J8</f>
        <v>0.707542294520548</v>
      </c>
      <c r="X8" s="6"/>
      <c r="Y8" s="7"/>
    </row>
    <row r="9" spans="1:25" ht="33.75" customHeight="1">
      <c r="A9" s="3"/>
      <c r="B9" s="24" t="s">
        <v>63</v>
      </c>
      <c r="C9" s="3" t="s">
        <v>64</v>
      </c>
      <c r="D9" s="22"/>
      <c r="E9" s="2"/>
      <c r="F9" s="2"/>
      <c r="G9" s="2"/>
      <c r="H9" s="22"/>
      <c r="I9" s="22"/>
      <c r="J9" s="27">
        <v>5946000</v>
      </c>
      <c r="K9" s="25"/>
      <c r="L9" s="25"/>
      <c r="M9" s="25"/>
      <c r="N9" s="25"/>
      <c r="O9" s="25"/>
      <c r="P9" s="26"/>
      <c r="Q9" s="26"/>
      <c r="R9" s="28">
        <v>3551698.14</v>
      </c>
      <c r="S9" s="26"/>
      <c r="T9" s="26"/>
      <c r="U9" s="26"/>
      <c r="V9" s="32">
        <f>R9-J9</f>
        <v>-2394301.86</v>
      </c>
      <c r="W9" s="33">
        <f>R9/J9</f>
        <v>0.5973256205852674</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2687057.81</v>
      </c>
      <c r="S10" s="6">
        <v>0</v>
      </c>
      <c r="T10" s="6">
        <v>416543.27</v>
      </c>
      <c r="U10" s="6">
        <v>416543.27</v>
      </c>
      <c r="V10" s="6">
        <f t="shared" si="0"/>
        <v>-356942.18999999994</v>
      </c>
      <c r="W10" s="11">
        <f aca="true" t="shared" si="1" ref="W10:W49">R10/J10</f>
        <v>0.8827390965834429</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17733.73</v>
      </c>
      <c r="S12" s="6"/>
      <c r="T12" s="6"/>
      <c r="U12" s="6"/>
      <c r="V12" s="6">
        <f t="shared" si="0"/>
        <v>-34266.270000000004</v>
      </c>
      <c r="W12" s="11">
        <f t="shared" si="1"/>
        <v>0.3410332692307692</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860836.65</v>
      </c>
      <c r="S13" s="6">
        <v>0</v>
      </c>
      <c r="T13" s="6">
        <v>25849.3</v>
      </c>
      <c r="U13" s="6">
        <v>25849.3</v>
      </c>
      <c r="V13" s="6">
        <f t="shared" si="0"/>
        <v>-650163.35</v>
      </c>
      <c r="W13" s="11">
        <f t="shared" si="1"/>
        <v>0.5697132031767042</v>
      </c>
      <c r="X13" s="6">
        <v>39150.7</v>
      </c>
      <c r="Y13" s="7">
        <v>0.3977</v>
      </c>
    </row>
    <row r="14" spans="1:25" ht="46.5" customHeight="1">
      <c r="A14" s="3"/>
      <c r="B14" s="4" t="s">
        <v>113</v>
      </c>
      <c r="C14" s="3" t="s">
        <v>112</v>
      </c>
      <c r="D14" s="3"/>
      <c r="E14" s="5"/>
      <c r="F14" s="3"/>
      <c r="G14" s="3"/>
      <c r="H14" s="6"/>
      <c r="I14" s="6"/>
      <c r="J14" s="6"/>
      <c r="K14" s="6"/>
      <c r="L14" s="6"/>
      <c r="M14" s="6"/>
      <c r="N14" s="6"/>
      <c r="O14" s="6"/>
      <c r="P14" s="6"/>
      <c r="Q14" s="6"/>
      <c r="R14" s="6">
        <v>176.6</v>
      </c>
      <c r="S14" s="6"/>
      <c r="T14" s="6"/>
      <c r="U14" s="6"/>
      <c r="V14" s="6">
        <f t="shared" si="0"/>
        <v>176.6</v>
      </c>
      <c r="W14" s="11" t="e">
        <f t="shared" si="1"/>
        <v>#DIV/0!</v>
      </c>
      <c r="X14" s="6"/>
      <c r="Y14" s="7"/>
    </row>
    <row r="15" spans="1:25" ht="89.25">
      <c r="A15" s="3"/>
      <c r="B15" s="4" t="s">
        <v>71</v>
      </c>
      <c r="C15" s="3" t="s">
        <v>70</v>
      </c>
      <c r="D15" s="3"/>
      <c r="E15" s="5"/>
      <c r="F15" s="3"/>
      <c r="G15" s="3"/>
      <c r="H15" s="6"/>
      <c r="I15" s="6"/>
      <c r="J15" s="6">
        <v>1987000</v>
      </c>
      <c r="K15" s="6"/>
      <c r="L15" s="6"/>
      <c r="M15" s="6"/>
      <c r="N15" s="6"/>
      <c r="O15" s="6"/>
      <c r="P15" s="6"/>
      <c r="Q15" s="6"/>
      <c r="R15" s="6">
        <v>803876.74</v>
      </c>
      <c r="S15" s="6"/>
      <c r="T15" s="6"/>
      <c r="U15" s="6"/>
      <c r="V15" s="6">
        <f t="shared" si="0"/>
        <v>-1183123.26</v>
      </c>
      <c r="W15" s="11">
        <f t="shared" si="1"/>
        <v>0.40456806240563664</v>
      </c>
      <c r="X15" s="6"/>
      <c r="Y15" s="7"/>
    </row>
    <row r="16" spans="1:25" ht="70.5" customHeight="1">
      <c r="A16" s="3"/>
      <c r="B16" s="4" t="s">
        <v>72</v>
      </c>
      <c r="C16" s="3" t="s">
        <v>60</v>
      </c>
      <c r="D16" s="3"/>
      <c r="E16" s="5"/>
      <c r="F16" s="3"/>
      <c r="G16" s="3"/>
      <c r="H16" s="6"/>
      <c r="I16" s="6"/>
      <c r="J16" s="6">
        <v>115000</v>
      </c>
      <c r="K16" s="6"/>
      <c r="L16" s="6"/>
      <c r="M16" s="6"/>
      <c r="N16" s="6"/>
      <c r="O16" s="6"/>
      <c r="P16" s="6"/>
      <c r="Q16" s="6"/>
      <c r="R16" s="6">
        <v>48300.38</v>
      </c>
      <c r="S16" s="6"/>
      <c r="T16" s="6"/>
      <c r="U16" s="6"/>
      <c r="V16" s="6">
        <f t="shared" si="0"/>
        <v>-66699.62</v>
      </c>
      <c r="W16" s="11">
        <f t="shared" si="1"/>
        <v>0.42000330434782607</v>
      </c>
      <c r="X16" s="6"/>
      <c r="Y16" s="7"/>
    </row>
    <row r="17" spans="1:25" ht="114.75">
      <c r="A17" s="3"/>
      <c r="B17" s="29" t="s">
        <v>37</v>
      </c>
      <c r="C17" s="3" t="s">
        <v>57</v>
      </c>
      <c r="D17" s="3"/>
      <c r="E17" s="5"/>
      <c r="F17" s="3"/>
      <c r="G17" s="3"/>
      <c r="H17" s="6"/>
      <c r="I17" s="6"/>
      <c r="J17" s="6">
        <v>141000</v>
      </c>
      <c r="K17" s="6"/>
      <c r="L17" s="6"/>
      <c r="M17" s="6"/>
      <c r="N17" s="6"/>
      <c r="O17" s="6"/>
      <c r="P17" s="6"/>
      <c r="Q17" s="6"/>
      <c r="R17" s="6">
        <v>73670</v>
      </c>
      <c r="S17" s="6"/>
      <c r="T17" s="6"/>
      <c r="U17" s="6"/>
      <c r="V17" s="6">
        <f t="shared" si="0"/>
        <v>-67330</v>
      </c>
      <c r="W17" s="11">
        <f t="shared" si="1"/>
        <v>0.5224822695035461</v>
      </c>
      <c r="X17" s="6"/>
      <c r="Y17" s="7"/>
    </row>
    <row r="18" spans="1:25" ht="25.5">
      <c r="A18" s="3" t="s">
        <v>17</v>
      </c>
      <c r="B18" s="4" t="s">
        <v>43</v>
      </c>
      <c r="C18" s="3" t="s">
        <v>31</v>
      </c>
      <c r="D18" s="3"/>
      <c r="E18" s="5"/>
      <c r="F18" s="3"/>
      <c r="G18" s="3"/>
      <c r="H18" s="6">
        <v>6000</v>
      </c>
      <c r="I18" s="6">
        <v>0</v>
      </c>
      <c r="J18" s="6">
        <v>34000</v>
      </c>
      <c r="K18" s="6"/>
      <c r="L18" s="6"/>
      <c r="M18" s="6"/>
      <c r="N18" s="6"/>
      <c r="O18" s="6"/>
      <c r="P18" s="6"/>
      <c r="Q18" s="6"/>
      <c r="R18" s="6">
        <v>29946.34</v>
      </c>
      <c r="S18" s="6">
        <v>0</v>
      </c>
      <c r="T18" s="6">
        <v>190.8</v>
      </c>
      <c r="U18" s="6">
        <v>190.8</v>
      </c>
      <c r="V18" s="6">
        <f t="shared" si="0"/>
        <v>-4053.66</v>
      </c>
      <c r="W18" s="11">
        <f t="shared" si="1"/>
        <v>0.880774705882353</v>
      </c>
      <c r="X18" s="6">
        <v>-190.8</v>
      </c>
      <c r="Y18" s="7"/>
    </row>
    <row r="19" spans="1:25" ht="38.25">
      <c r="A19" s="3" t="s">
        <v>18</v>
      </c>
      <c r="B19" s="4" t="s">
        <v>42</v>
      </c>
      <c r="C19" s="30" t="s">
        <v>38</v>
      </c>
      <c r="D19" s="3"/>
      <c r="E19" s="5"/>
      <c r="F19" s="3"/>
      <c r="G19" s="3"/>
      <c r="H19" s="6">
        <v>3532000</v>
      </c>
      <c r="I19" s="6">
        <v>0</v>
      </c>
      <c r="J19" s="6">
        <v>14246900</v>
      </c>
      <c r="K19" s="6"/>
      <c r="L19" s="6"/>
      <c r="M19" s="6"/>
      <c r="N19" s="6"/>
      <c r="O19" s="6"/>
      <c r="P19" s="6"/>
      <c r="Q19" s="6"/>
      <c r="R19" s="6">
        <v>7781698.16</v>
      </c>
      <c r="S19" s="6">
        <v>0</v>
      </c>
      <c r="T19" s="6">
        <v>276277.02</v>
      </c>
      <c r="U19" s="6">
        <v>276277.02</v>
      </c>
      <c r="V19" s="6">
        <f t="shared" si="0"/>
        <v>-6465201.84</v>
      </c>
      <c r="W19" s="11">
        <f t="shared" si="1"/>
        <v>0.5462029044915034</v>
      </c>
      <c r="X19" s="6">
        <v>617722.98</v>
      </c>
      <c r="Y19" s="7">
        <v>0.309</v>
      </c>
    </row>
    <row r="20" spans="1:25" ht="102">
      <c r="A20" s="3"/>
      <c r="B20" s="4" t="s">
        <v>59</v>
      </c>
      <c r="C20" s="31" t="s">
        <v>78</v>
      </c>
      <c r="D20" s="3"/>
      <c r="E20" s="5"/>
      <c r="F20" s="3"/>
      <c r="G20" s="3"/>
      <c r="H20" s="6"/>
      <c r="I20" s="6"/>
      <c r="J20" s="6">
        <v>580000</v>
      </c>
      <c r="K20" s="6"/>
      <c r="L20" s="6"/>
      <c r="M20" s="6"/>
      <c r="N20" s="6"/>
      <c r="O20" s="6"/>
      <c r="P20" s="6"/>
      <c r="Q20" s="6"/>
      <c r="R20" s="6">
        <v>7854</v>
      </c>
      <c r="S20" s="6"/>
      <c r="T20" s="6"/>
      <c r="U20" s="6"/>
      <c r="V20" s="6">
        <f>R20-J20</f>
        <v>-572146</v>
      </c>
      <c r="W20" s="11">
        <f>R20/J20</f>
        <v>0.013541379310344827</v>
      </c>
      <c r="X20" s="6"/>
      <c r="Y20" s="7"/>
    </row>
    <row r="21" spans="1:25" ht="67.5" customHeight="1">
      <c r="A21" s="3"/>
      <c r="B21" s="4" t="s">
        <v>74</v>
      </c>
      <c r="C21" s="31" t="s">
        <v>73</v>
      </c>
      <c r="D21" s="3"/>
      <c r="E21" s="5"/>
      <c r="F21" s="3"/>
      <c r="G21" s="3"/>
      <c r="H21" s="6"/>
      <c r="I21" s="6"/>
      <c r="J21" s="6">
        <v>300000</v>
      </c>
      <c r="K21" s="6"/>
      <c r="L21" s="6"/>
      <c r="M21" s="6"/>
      <c r="N21" s="6"/>
      <c r="O21" s="6"/>
      <c r="P21" s="6"/>
      <c r="Q21" s="6"/>
      <c r="R21" s="6">
        <v>114506.01</v>
      </c>
      <c r="S21" s="6"/>
      <c r="T21" s="6"/>
      <c r="U21" s="6"/>
      <c r="V21" s="6">
        <f>R21-J21</f>
        <v>-185493.99</v>
      </c>
      <c r="W21" s="11">
        <f>R21/J21</f>
        <v>0.3816867</v>
      </c>
      <c r="X21" s="6"/>
      <c r="Y21" s="7"/>
    </row>
    <row r="22" spans="1:25" ht="63.75">
      <c r="A22" s="3"/>
      <c r="B22" s="4" t="s">
        <v>84</v>
      </c>
      <c r="C22" s="31" t="s">
        <v>81</v>
      </c>
      <c r="D22" s="3"/>
      <c r="E22" s="5"/>
      <c r="F22" s="3"/>
      <c r="G22" s="3"/>
      <c r="H22" s="6"/>
      <c r="I22" s="6"/>
      <c r="J22" s="6">
        <v>293000</v>
      </c>
      <c r="K22" s="6"/>
      <c r="L22" s="6"/>
      <c r="M22" s="6"/>
      <c r="N22" s="6"/>
      <c r="O22" s="6"/>
      <c r="P22" s="6"/>
      <c r="Q22" s="6"/>
      <c r="R22" s="6"/>
      <c r="S22" s="6"/>
      <c r="T22" s="6"/>
      <c r="U22" s="6"/>
      <c r="V22" s="6">
        <f>R22-J22</f>
        <v>-293000</v>
      </c>
      <c r="W22" s="11">
        <f>R22/J22</f>
        <v>0</v>
      </c>
      <c r="X22" s="6"/>
      <c r="Y22" s="7"/>
    </row>
    <row r="23" spans="1:25" ht="76.5">
      <c r="A23" s="3"/>
      <c r="B23" s="4" t="s">
        <v>80</v>
      </c>
      <c r="C23" s="31" t="s">
        <v>79</v>
      </c>
      <c r="D23" s="3"/>
      <c r="E23" s="5"/>
      <c r="F23" s="3"/>
      <c r="G23" s="3"/>
      <c r="H23" s="6"/>
      <c r="I23" s="6"/>
      <c r="J23" s="6"/>
      <c r="K23" s="6"/>
      <c r="L23" s="6"/>
      <c r="M23" s="6"/>
      <c r="N23" s="6"/>
      <c r="O23" s="6"/>
      <c r="P23" s="6"/>
      <c r="Q23" s="6"/>
      <c r="R23" s="6">
        <v>752.05</v>
      </c>
      <c r="S23" s="6"/>
      <c r="T23" s="6"/>
      <c r="U23" s="6"/>
      <c r="V23" s="6">
        <f>R23-J23</f>
        <v>752.05</v>
      </c>
      <c r="W23" s="11" t="e">
        <f>R23/J23</f>
        <v>#DIV/0!</v>
      </c>
      <c r="X23" s="6"/>
      <c r="Y23" s="7"/>
    </row>
    <row r="24" spans="1:25" ht="56.25" customHeight="1">
      <c r="A24" s="3" t="s">
        <v>19</v>
      </c>
      <c r="B24" s="4" t="s">
        <v>41</v>
      </c>
      <c r="C24" s="3" t="s">
        <v>32</v>
      </c>
      <c r="D24" s="3"/>
      <c r="E24" s="5"/>
      <c r="F24" s="3"/>
      <c r="G24" s="3"/>
      <c r="H24" s="6">
        <v>0</v>
      </c>
      <c r="I24" s="6">
        <v>0</v>
      </c>
      <c r="J24" s="6">
        <v>2000</v>
      </c>
      <c r="K24" s="6"/>
      <c r="L24" s="6"/>
      <c r="M24" s="6"/>
      <c r="N24" s="6"/>
      <c r="O24" s="6"/>
      <c r="P24" s="6"/>
      <c r="Q24" s="6"/>
      <c r="R24" s="6">
        <v>1500</v>
      </c>
      <c r="S24" s="6">
        <v>0</v>
      </c>
      <c r="T24" s="6">
        <v>300</v>
      </c>
      <c r="U24" s="6">
        <v>300</v>
      </c>
      <c r="V24" s="6">
        <f t="shared" si="0"/>
        <v>-500</v>
      </c>
      <c r="W24" s="11">
        <f t="shared" si="1"/>
        <v>0.75</v>
      </c>
      <c r="X24" s="6">
        <v>-300</v>
      </c>
      <c r="Y24" s="7"/>
    </row>
    <row r="25" spans="1:25" ht="38.25">
      <c r="A25" s="3"/>
      <c r="B25" s="4" t="s">
        <v>54</v>
      </c>
      <c r="C25" s="3" t="s">
        <v>53</v>
      </c>
      <c r="D25" s="3"/>
      <c r="E25" s="5"/>
      <c r="F25" s="3"/>
      <c r="G25" s="3"/>
      <c r="H25" s="6"/>
      <c r="I25" s="6"/>
      <c r="J25" s="6">
        <v>29000</v>
      </c>
      <c r="K25" s="6"/>
      <c r="L25" s="6"/>
      <c r="M25" s="6"/>
      <c r="N25" s="6"/>
      <c r="O25" s="6"/>
      <c r="P25" s="6"/>
      <c r="Q25" s="6"/>
      <c r="R25" s="6">
        <v>20000</v>
      </c>
      <c r="S25" s="6"/>
      <c r="T25" s="6"/>
      <c r="U25" s="6"/>
      <c r="V25" s="6">
        <f>R25-J25</f>
        <v>-9000</v>
      </c>
      <c r="W25" s="11">
        <f>R25/J25</f>
        <v>0.6896551724137931</v>
      </c>
      <c r="X25" s="6"/>
      <c r="Y25" s="7"/>
    </row>
    <row r="26" spans="1:25" ht="63.75">
      <c r="A26" s="3"/>
      <c r="B26" s="4" t="s">
        <v>109</v>
      </c>
      <c r="C26" s="3" t="s">
        <v>108</v>
      </c>
      <c r="D26" s="3"/>
      <c r="E26" s="5"/>
      <c r="F26" s="3"/>
      <c r="G26" s="3"/>
      <c r="H26" s="6"/>
      <c r="I26" s="6"/>
      <c r="J26" s="6"/>
      <c r="K26" s="6"/>
      <c r="L26" s="6"/>
      <c r="M26" s="6"/>
      <c r="N26" s="6"/>
      <c r="O26" s="6"/>
      <c r="P26" s="6"/>
      <c r="Q26" s="6"/>
      <c r="R26" s="6">
        <v>20000</v>
      </c>
      <c r="S26" s="6"/>
      <c r="T26" s="6"/>
      <c r="U26" s="6"/>
      <c r="V26" s="6">
        <f>R26-J26</f>
        <v>20000</v>
      </c>
      <c r="W26" s="11" t="e">
        <f>R26/J26</f>
        <v>#DIV/0!</v>
      </c>
      <c r="X26" s="6"/>
      <c r="Y26" s="7"/>
    </row>
    <row r="27" spans="1:25" ht="59.25" customHeight="1">
      <c r="A27" s="3" t="s">
        <v>20</v>
      </c>
      <c r="B27" s="4" t="s">
        <v>48</v>
      </c>
      <c r="C27" s="3" t="s">
        <v>40</v>
      </c>
      <c r="D27" s="3"/>
      <c r="E27" s="5"/>
      <c r="F27" s="3"/>
      <c r="G27" s="3"/>
      <c r="H27" s="6">
        <v>15000</v>
      </c>
      <c r="I27" s="6">
        <v>0</v>
      </c>
      <c r="J27" s="6">
        <v>1000</v>
      </c>
      <c r="K27" s="6"/>
      <c r="L27" s="6"/>
      <c r="M27" s="6"/>
      <c r="N27" s="6"/>
      <c r="O27" s="6"/>
      <c r="P27" s="6"/>
      <c r="Q27" s="6"/>
      <c r="R27" s="6">
        <v>174000</v>
      </c>
      <c r="S27" s="6">
        <v>0</v>
      </c>
      <c r="T27" s="6">
        <v>0</v>
      </c>
      <c r="U27" s="6">
        <v>0</v>
      </c>
      <c r="V27" s="6">
        <f t="shared" si="0"/>
        <v>173000</v>
      </c>
      <c r="W27" s="11">
        <f>R27/J27</f>
        <v>174</v>
      </c>
      <c r="X27" s="6">
        <v>3000</v>
      </c>
      <c r="Y27" s="7">
        <v>0</v>
      </c>
    </row>
    <row r="28" spans="1:25" ht="107.25" customHeight="1">
      <c r="A28" s="3"/>
      <c r="B28" s="4" t="s">
        <v>99</v>
      </c>
      <c r="C28" s="3" t="s">
        <v>98</v>
      </c>
      <c r="D28" s="3"/>
      <c r="E28" s="5"/>
      <c r="F28" s="3"/>
      <c r="G28" s="3"/>
      <c r="H28" s="6"/>
      <c r="I28" s="6"/>
      <c r="J28" s="6"/>
      <c r="K28" s="6"/>
      <c r="L28" s="6"/>
      <c r="M28" s="6"/>
      <c r="N28" s="6"/>
      <c r="O28" s="6"/>
      <c r="P28" s="6"/>
      <c r="Q28" s="6"/>
      <c r="R28" s="6">
        <v>2492.69</v>
      </c>
      <c r="S28" s="6"/>
      <c r="T28" s="6"/>
      <c r="U28" s="6"/>
      <c r="V28" s="6">
        <f t="shared" si="0"/>
        <v>2492.69</v>
      </c>
      <c r="W28" s="11" t="e">
        <f>R28/J28</f>
        <v>#DIV/0!</v>
      </c>
      <c r="X28" s="6"/>
      <c r="Y28" s="7"/>
    </row>
    <row r="29" spans="1:25" ht="57" customHeight="1">
      <c r="A29" s="3"/>
      <c r="B29" s="4" t="s">
        <v>66</v>
      </c>
      <c r="C29" s="3" t="s">
        <v>65</v>
      </c>
      <c r="D29" s="3"/>
      <c r="E29" s="5"/>
      <c r="F29" s="3"/>
      <c r="G29" s="3"/>
      <c r="H29" s="6"/>
      <c r="I29" s="6"/>
      <c r="J29" s="6">
        <v>111000</v>
      </c>
      <c r="K29" s="6"/>
      <c r="L29" s="6"/>
      <c r="M29" s="6"/>
      <c r="N29" s="6"/>
      <c r="O29" s="6"/>
      <c r="P29" s="6"/>
      <c r="Q29" s="6"/>
      <c r="R29" s="6"/>
      <c r="S29" s="6"/>
      <c r="T29" s="6"/>
      <c r="U29" s="6"/>
      <c r="V29" s="6">
        <f t="shared" si="0"/>
        <v>-111000</v>
      </c>
      <c r="W29" s="11">
        <f>R29/J29</f>
        <v>0</v>
      </c>
      <c r="X29" s="6"/>
      <c r="Y29" s="7"/>
    </row>
    <row r="30" spans="1:25" ht="38.25">
      <c r="A30" s="3" t="s">
        <v>21</v>
      </c>
      <c r="B30" s="4" t="s">
        <v>51</v>
      </c>
      <c r="C30" s="3" t="s">
        <v>33</v>
      </c>
      <c r="D30" s="3"/>
      <c r="E30" s="5"/>
      <c r="F30" s="3"/>
      <c r="G30" s="3"/>
      <c r="H30" s="6">
        <v>326000</v>
      </c>
      <c r="I30" s="6">
        <v>0</v>
      </c>
      <c r="J30" s="6">
        <v>930500</v>
      </c>
      <c r="K30" s="6"/>
      <c r="L30" s="6"/>
      <c r="M30" s="6"/>
      <c r="N30" s="6"/>
      <c r="O30" s="6"/>
      <c r="P30" s="6"/>
      <c r="Q30" s="6"/>
      <c r="R30" s="6">
        <v>90136.34</v>
      </c>
      <c r="S30" s="6">
        <v>0</v>
      </c>
      <c r="T30" s="6">
        <v>111567.25</v>
      </c>
      <c r="U30" s="6">
        <v>111567.25</v>
      </c>
      <c r="V30" s="6">
        <f t="shared" si="0"/>
        <v>-840363.66</v>
      </c>
      <c r="W30" s="11">
        <f t="shared" si="1"/>
        <v>0.09686871574422354</v>
      </c>
      <c r="X30" s="6">
        <v>-29567.25</v>
      </c>
      <c r="Y30" s="7">
        <v>1.3606</v>
      </c>
    </row>
    <row r="31" spans="1:25" ht="25.5">
      <c r="A31" s="3"/>
      <c r="B31" s="4" t="s">
        <v>50</v>
      </c>
      <c r="C31" s="3" t="s">
        <v>34</v>
      </c>
      <c r="D31" s="3"/>
      <c r="E31" s="5"/>
      <c r="F31" s="3"/>
      <c r="G31" s="3"/>
      <c r="H31" s="6"/>
      <c r="I31" s="6"/>
      <c r="J31" s="6"/>
      <c r="K31" s="6"/>
      <c r="L31" s="6"/>
      <c r="M31" s="6"/>
      <c r="N31" s="6"/>
      <c r="O31" s="6"/>
      <c r="P31" s="6"/>
      <c r="Q31" s="6"/>
      <c r="R31" s="6">
        <v>134003.53</v>
      </c>
      <c r="S31" s="6"/>
      <c r="T31" s="6"/>
      <c r="U31" s="6"/>
      <c r="V31" s="6">
        <f t="shared" si="0"/>
        <v>134003.53</v>
      </c>
      <c r="W31" s="11" t="e">
        <f t="shared" si="1"/>
        <v>#DIV/0!</v>
      </c>
      <c r="X31" s="6"/>
      <c r="Y31" s="7"/>
    </row>
    <row r="32" spans="1:25" ht="12.75">
      <c r="A32" s="3"/>
      <c r="B32" s="12" t="s">
        <v>55</v>
      </c>
      <c r="C32" s="13"/>
      <c r="D32" s="13"/>
      <c r="E32" s="14"/>
      <c r="F32" s="13"/>
      <c r="G32" s="13"/>
      <c r="H32" s="15"/>
      <c r="I32" s="15"/>
      <c r="J32" s="15">
        <f>SUM(J7:J31)</f>
        <v>134637400</v>
      </c>
      <c r="K32" s="15"/>
      <c r="L32" s="15"/>
      <c r="M32" s="15"/>
      <c r="N32" s="15"/>
      <c r="O32" s="15"/>
      <c r="P32" s="15"/>
      <c r="Q32" s="15"/>
      <c r="R32" s="15">
        <f>SUM(R7:R31)</f>
        <v>81545158.15</v>
      </c>
      <c r="S32" s="15"/>
      <c r="T32" s="15"/>
      <c r="U32" s="15"/>
      <c r="V32" s="15">
        <f t="shared" si="0"/>
        <v>-53092241.849999994</v>
      </c>
      <c r="W32" s="16">
        <f>R32/J32</f>
        <v>0.6056649797901623</v>
      </c>
      <c r="X32" s="6"/>
      <c r="Y32" s="7"/>
    </row>
    <row r="33" spans="1:25" ht="29.25" customHeight="1">
      <c r="A33" s="3" t="s">
        <v>22</v>
      </c>
      <c r="B33" s="4" t="s">
        <v>52</v>
      </c>
      <c r="C33" s="3" t="s">
        <v>85</v>
      </c>
      <c r="D33" s="3"/>
      <c r="E33" s="5"/>
      <c r="F33" s="3"/>
      <c r="G33" s="3"/>
      <c r="H33" s="6">
        <v>0</v>
      </c>
      <c r="I33" s="6">
        <v>0</v>
      </c>
      <c r="J33" s="6">
        <v>123454000</v>
      </c>
      <c r="K33" s="6"/>
      <c r="L33" s="6"/>
      <c r="M33" s="6"/>
      <c r="N33" s="6"/>
      <c r="O33" s="6"/>
      <c r="P33" s="6"/>
      <c r="Q33" s="6"/>
      <c r="R33" s="6">
        <v>82304000</v>
      </c>
      <c r="S33" s="6">
        <v>2415000</v>
      </c>
      <c r="T33" s="6">
        <v>20859000</v>
      </c>
      <c r="U33" s="6">
        <v>18444000</v>
      </c>
      <c r="V33" s="6">
        <f t="shared" si="0"/>
        <v>-41150000</v>
      </c>
      <c r="W33" s="11">
        <f t="shared" si="1"/>
        <v>0.6666774669107521</v>
      </c>
      <c r="X33" s="6">
        <v>-18444000</v>
      </c>
      <c r="Y33" s="7"/>
    </row>
    <row r="34" spans="1:25" ht="29.25" customHeight="1">
      <c r="A34" s="3"/>
      <c r="B34" s="4" t="s">
        <v>107</v>
      </c>
      <c r="C34" s="3" t="s">
        <v>106</v>
      </c>
      <c r="D34" s="3"/>
      <c r="E34" s="5"/>
      <c r="F34" s="3"/>
      <c r="G34" s="3"/>
      <c r="H34" s="6"/>
      <c r="I34" s="6"/>
      <c r="J34" s="6">
        <v>175200</v>
      </c>
      <c r="K34" s="6"/>
      <c r="L34" s="6"/>
      <c r="M34" s="6"/>
      <c r="N34" s="6"/>
      <c r="O34" s="6"/>
      <c r="P34" s="6"/>
      <c r="Q34" s="6"/>
      <c r="R34" s="6">
        <v>175200</v>
      </c>
      <c r="S34" s="6"/>
      <c r="T34" s="6"/>
      <c r="U34" s="6"/>
      <c r="V34" s="6">
        <f t="shared" si="0"/>
        <v>0</v>
      </c>
      <c r="W34" s="11">
        <f t="shared" si="1"/>
        <v>1</v>
      </c>
      <c r="X34" s="6"/>
      <c r="Y34" s="7"/>
    </row>
    <row r="35" spans="1:25" ht="42" customHeight="1">
      <c r="A35" s="3"/>
      <c r="B35" s="4" t="s">
        <v>103</v>
      </c>
      <c r="C35" s="3" t="s">
        <v>102</v>
      </c>
      <c r="D35" s="3"/>
      <c r="E35" s="5"/>
      <c r="F35" s="3"/>
      <c r="G35" s="3"/>
      <c r="H35" s="6"/>
      <c r="I35" s="6"/>
      <c r="J35" s="6">
        <v>3351200</v>
      </c>
      <c r="K35" s="6"/>
      <c r="L35" s="6"/>
      <c r="M35" s="6"/>
      <c r="N35" s="6"/>
      <c r="O35" s="6"/>
      <c r="P35" s="6"/>
      <c r="Q35" s="6"/>
      <c r="R35" s="6">
        <v>3351200</v>
      </c>
      <c r="S35" s="6"/>
      <c r="T35" s="6"/>
      <c r="U35" s="6"/>
      <c r="V35" s="6">
        <f t="shared" si="0"/>
        <v>0</v>
      </c>
      <c r="W35" s="11">
        <f t="shared" si="1"/>
        <v>1</v>
      </c>
      <c r="X35" s="6"/>
      <c r="Y35" s="7"/>
    </row>
    <row r="36" spans="1:25" ht="66" customHeight="1">
      <c r="A36" s="3"/>
      <c r="B36" s="4" t="s">
        <v>105</v>
      </c>
      <c r="C36" s="3" t="s">
        <v>104</v>
      </c>
      <c r="D36" s="3"/>
      <c r="E36" s="5"/>
      <c r="F36" s="3"/>
      <c r="G36" s="3"/>
      <c r="H36" s="6"/>
      <c r="I36" s="6"/>
      <c r="J36" s="6">
        <v>4218700</v>
      </c>
      <c r="K36" s="6"/>
      <c r="L36" s="6"/>
      <c r="M36" s="6"/>
      <c r="N36" s="6"/>
      <c r="O36" s="6"/>
      <c r="P36" s="6"/>
      <c r="Q36" s="6"/>
      <c r="R36" s="6">
        <v>4218616.25</v>
      </c>
      <c r="S36" s="6"/>
      <c r="T36" s="6"/>
      <c r="U36" s="6"/>
      <c r="V36" s="6">
        <f t="shared" si="0"/>
        <v>-83.75</v>
      </c>
      <c r="W36" s="11">
        <f t="shared" si="1"/>
        <v>0.9999801479128642</v>
      </c>
      <c r="X36" s="6"/>
      <c r="Y36" s="7"/>
    </row>
    <row r="37" spans="1:25" ht="25.5">
      <c r="A37" s="3" t="s">
        <v>23</v>
      </c>
      <c r="B37" s="4" t="s">
        <v>49</v>
      </c>
      <c r="C37" s="3" t="s">
        <v>86</v>
      </c>
      <c r="D37" s="3"/>
      <c r="E37" s="5"/>
      <c r="F37" s="3"/>
      <c r="G37" s="3"/>
      <c r="H37" s="6">
        <v>0</v>
      </c>
      <c r="I37" s="6">
        <v>0</v>
      </c>
      <c r="J37" s="6">
        <v>254374641</v>
      </c>
      <c r="K37" s="6"/>
      <c r="L37" s="6"/>
      <c r="M37" s="6"/>
      <c r="N37" s="6"/>
      <c r="O37" s="6"/>
      <c r="P37" s="6"/>
      <c r="Q37" s="6"/>
      <c r="R37" s="6">
        <v>164889323.72</v>
      </c>
      <c r="S37" s="6">
        <v>0</v>
      </c>
      <c r="T37" s="6">
        <v>852216</v>
      </c>
      <c r="U37" s="6">
        <v>852216</v>
      </c>
      <c r="V37" s="6">
        <f t="shared" si="0"/>
        <v>-89485317.28</v>
      </c>
      <c r="W37" s="11">
        <f t="shared" si="1"/>
        <v>0.64821447244814</v>
      </c>
      <c r="X37" s="6">
        <v>-852216</v>
      </c>
      <c r="Y37" s="7"/>
    </row>
    <row r="38" spans="1:25" ht="38.25">
      <c r="A38" s="3"/>
      <c r="B38" s="4" t="s">
        <v>26</v>
      </c>
      <c r="C38" s="3" t="s">
        <v>87</v>
      </c>
      <c r="D38" s="3"/>
      <c r="E38" s="5"/>
      <c r="F38" s="3"/>
      <c r="G38" s="3"/>
      <c r="H38" s="6"/>
      <c r="I38" s="6"/>
      <c r="J38" s="6">
        <v>6296000</v>
      </c>
      <c r="K38" s="6"/>
      <c r="L38" s="6"/>
      <c r="M38" s="6"/>
      <c r="N38" s="6"/>
      <c r="O38" s="6"/>
      <c r="P38" s="6"/>
      <c r="Q38" s="6"/>
      <c r="R38" s="6">
        <v>4601762.15</v>
      </c>
      <c r="S38" s="6"/>
      <c r="T38" s="6"/>
      <c r="U38" s="6"/>
      <c r="V38" s="6">
        <f t="shared" si="0"/>
        <v>-1694237.8499999996</v>
      </c>
      <c r="W38" s="11">
        <f t="shared" si="1"/>
        <v>0.73090250158831</v>
      </c>
      <c r="X38" s="6"/>
      <c r="Y38" s="7"/>
    </row>
    <row r="39" spans="1:25" ht="38.25">
      <c r="A39" s="3"/>
      <c r="B39" s="4" t="s">
        <v>35</v>
      </c>
      <c r="C39" s="3" t="s">
        <v>88</v>
      </c>
      <c r="D39" s="3"/>
      <c r="E39" s="5"/>
      <c r="F39" s="3"/>
      <c r="G39" s="3"/>
      <c r="H39" s="6"/>
      <c r="I39" s="6"/>
      <c r="J39" s="6">
        <v>79102800</v>
      </c>
      <c r="K39" s="6"/>
      <c r="L39" s="6"/>
      <c r="M39" s="6"/>
      <c r="N39" s="6"/>
      <c r="O39" s="6"/>
      <c r="P39" s="6"/>
      <c r="Q39" s="6"/>
      <c r="R39" s="6">
        <v>62066370</v>
      </c>
      <c r="S39" s="6"/>
      <c r="T39" s="6"/>
      <c r="U39" s="6"/>
      <c r="V39" s="6">
        <f t="shared" si="0"/>
        <v>-17036430</v>
      </c>
      <c r="W39" s="11">
        <f t="shared" si="1"/>
        <v>0.7846292419484518</v>
      </c>
      <c r="X39" s="6"/>
      <c r="Y39" s="7"/>
    </row>
    <row r="40" spans="1:25" ht="51">
      <c r="A40" s="3"/>
      <c r="B40" s="4" t="s">
        <v>25</v>
      </c>
      <c r="C40" s="3" t="s">
        <v>89</v>
      </c>
      <c r="D40" s="3"/>
      <c r="E40" s="5"/>
      <c r="F40" s="3"/>
      <c r="G40" s="3"/>
      <c r="H40" s="6"/>
      <c r="I40" s="6"/>
      <c r="J40" s="6">
        <v>1108200</v>
      </c>
      <c r="K40" s="6"/>
      <c r="L40" s="6"/>
      <c r="M40" s="6"/>
      <c r="N40" s="6"/>
      <c r="O40" s="6"/>
      <c r="P40" s="6"/>
      <c r="Q40" s="6"/>
      <c r="R40" s="6">
        <v>1108200</v>
      </c>
      <c r="S40" s="6"/>
      <c r="T40" s="6"/>
      <c r="U40" s="6"/>
      <c r="V40" s="6">
        <f t="shared" si="0"/>
        <v>0</v>
      </c>
      <c r="W40" s="11">
        <f t="shared" si="1"/>
        <v>1</v>
      </c>
      <c r="X40" s="6"/>
      <c r="Y40" s="7"/>
    </row>
    <row r="41" spans="1:25" ht="63.75">
      <c r="A41" s="3"/>
      <c r="B41" s="4" t="s">
        <v>75</v>
      </c>
      <c r="C41" s="3" t="s">
        <v>90</v>
      </c>
      <c r="D41" s="3"/>
      <c r="E41" s="5"/>
      <c r="F41" s="3"/>
      <c r="G41" s="3"/>
      <c r="H41" s="6"/>
      <c r="I41" s="6"/>
      <c r="J41" s="6">
        <v>2100</v>
      </c>
      <c r="K41" s="6"/>
      <c r="L41" s="6"/>
      <c r="M41" s="6"/>
      <c r="N41" s="6"/>
      <c r="O41" s="6"/>
      <c r="P41" s="6"/>
      <c r="Q41" s="6"/>
      <c r="R41" s="6"/>
      <c r="S41" s="6"/>
      <c r="T41" s="6"/>
      <c r="U41" s="6"/>
      <c r="V41" s="6">
        <f t="shared" si="0"/>
        <v>-2100</v>
      </c>
      <c r="W41" s="11">
        <f t="shared" si="1"/>
        <v>0</v>
      </c>
      <c r="X41" s="6"/>
      <c r="Y41" s="7"/>
    </row>
    <row r="42" spans="1:25" ht="38.25">
      <c r="A42" s="3"/>
      <c r="B42" s="4" t="s">
        <v>68</v>
      </c>
      <c r="C42" s="3" t="s">
        <v>91</v>
      </c>
      <c r="D42" s="3"/>
      <c r="E42" s="5"/>
      <c r="F42" s="3"/>
      <c r="G42" s="3"/>
      <c r="H42" s="6"/>
      <c r="I42" s="6"/>
      <c r="J42" s="6">
        <v>7203000</v>
      </c>
      <c r="K42" s="6"/>
      <c r="L42" s="6"/>
      <c r="M42" s="6"/>
      <c r="N42" s="6"/>
      <c r="O42" s="6"/>
      <c r="P42" s="6"/>
      <c r="Q42" s="6"/>
      <c r="R42" s="6">
        <v>6183112</v>
      </c>
      <c r="S42" s="6"/>
      <c r="T42" s="6"/>
      <c r="U42" s="6"/>
      <c r="V42" s="6">
        <f t="shared" si="0"/>
        <v>-1019888</v>
      </c>
      <c r="W42" s="11">
        <f t="shared" si="1"/>
        <v>0.8584078856032209</v>
      </c>
      <c r="X42" s="6"/>
      <c r="Y42" s="7"/>
    </row>
    <row r="43" spans="1:25" ht="54.75" customHeight="1">
      <c r="A43" s="3"/>
      <c r="B43" s="4" t="s">
        <v>97</v>
      </c>
      <c r="C43" s="3" t="s">
        <v>96</v>
      </c>
      <c r="D43" s="3"/>
      <c r="E43" s="5"/>
      <c r="F43" s="3"/>
      <c r="G43" s="3"/>
      <c r="H43" s="6"/>
      <c r="I43" s="6"/>
      <c r="J43" s="6">
        <v>5200</v>
      </c>
      <c r="K43" s="6"/>
      <c r="L43" s="6"/>
      <c r="M43" s="6"/>
      <c r="N43" s="6"/>
      <c r="O43" s="6"/>
      <c r="P43" s="6"/>
      <c r="Q43" s="6"/>
      <c r="R43" s="6">
        <v>5060.96</v>
      </c>
      <c r="S43" s="6"/>
      <c r="T43" s="6"/>
      <c r="U43" s="6"/>
      <c r="V43" s="6">
        <f t="shared" si="0"/>
        <v>-139.03999999999996</v>
      </c>
      <c r="W43" s="11">
        <f t="shared" si="1"/>
        <v>0.9732615384615385</v>
      </c>
      <c r="X43" s="6"/>
      <c r="Y43" s="7"/>
    </row>
    <row r="44" spans="1:25" ht="25.5">
      <c r="A44" s="3"/>
      <c r="B44" s="4" t="s">
        <v>27</v>
      </c>
      <c r="C44" s="3" t="s">
        <v>92</v>
      </c>
      <c r="D44" s="3"/>
      <c r="E44" s="5"/>
      <c r="F44" s="3"/>
      <c r="G44" s="3"/>
      <c r="H44" s="6"/>
      <c r="I44" s="6"/>
      <c r="J44" s="6">
        <v>202431600</v>
      </c>
      <c r="K44" s="6"/>
      <c r="L44" s="6"/>
      <c r="M44" s="6"/>
      <c r="N44" s="6"/>
      <c r="O44" s="6"/>
      <c r="P44" s="6"/>
      <c r="Q44" s="6"/>
      <c r="R44" s="6">
        <v>131728000</v>
      </c>
      <c r="S44" s="6"/>
      <c r="T44" s="6"/>
      <c r="U44" s="6"/>
      <c r="V44" s="6">
        <f t="shared" si="0"/>
        <v>-70703600</v>
      </c>
      <c r="W44" s="11">
        <f t="shared" si="1"/>
        <v>0.6507284435829189</v>
      </c>
      <c r="X44" s="6"/>
      <c r="Y44" s="7"/>
    </row>
    <row r="45" spans="1:25" ht="66" customHeight="1">
      <c r="A45" s="20"/>
      <c r="B45" s="4" t="s">
        <v>77</v>
      </c>
      <c r="C45" s="3" t="s">
        <v>93</v>
      </c>
      <c r="D45" s="3"/>
      <c r="E45" s="5"/>
      <c r="F45" s="3"/>
      <c r="G45" s="3"/>
      <c r="H45" s="6"/>
      <c r="I45" s="6"/>
      <c r="J45" s="6">
        <v>2121000</v>
      </c>
      <c r="K45" s="6"/>
      <c r="L45" s="6"/>
      <c r="M45" s="6"/>
      <c r="N45" s="6"/>
      <c r="O45" s="6"/>
      <c r="P45" s="6"/>
      <c r="Q45" s="6"/>
      <c r="R45" s="6">
        <v>1201000</v>
      </c>
      <c r="S45" s="6"/>
      <c r="T45" s="6"/>
      <c r="U45" s="6"/>
      <c r="V45" s="6">
        <f t="shared" si="0"/>
        <v>-920000</v>
      </c>
      <c r="W45" s="11">
        <f t="shared" si="1"/>
        <v>0.5662423385195663</v>
      </c>
      <c r="X45" s="6"/>
      <c r="Y45" s="7"/>
    </row>
    <row r="46" spans="1:25" ht="29.25" customHeight="1">
      <c r="A46" s="20"/>
      <c r="B46" s="4" t="s">
        <v>69</v>
      </c>
      <c r="C46" s="3" t="s">
        <v>94</v>
      </c>
      <c r="D46" s="3"/>
      <c r="E46" s="5"/>
      <c r="F46" s="3"/>
      <c r="G46" s="3"/>
      <c r="H46" s="6"/>
      <c r="I46" s="6"/>
      <c r="J46" s="6">
        <v>9084000</v>
      </c>
      <c r="K46" s="6"/>
      <c r="L46" s="6"/>
      <c r="M46" s="6"/>
      <c r="N46" s="6"/>
      <c r="O46" s="6"/>
      <c r="P46" s="6"/>
      <c r="Q46" s="6"/>
      <c r="R46" s="6">
        <v>9019800</v>
      </c>
      <c r="S46" s="6"/>
      <c r="T46" s="6"/>
      <c r="U46" s="6"/>
      <c r="V46" s="6">
        <f t="shared" si="0"/>
        <v>-64200</v>
      </c>
      <c r="W46" s="11">
        <f t="shared" si="1"/>
        <v>0.9929326287978864</v>
      </c>
      <c r="X46" s="6"/>
      <c r="Y46" s="7"/>
    </row>
    <row r="47" spans="1:25" ht="54" customHeight="1">
      <c r="A47" s="20"/>
      <c r="B47" s="4" t="s">
        <v>101</v>
      </c>
      <c r="C47" s="3" t="s">
        <v>100</v>
      </c>
      <c r="D47" s="3"/>
      <c r="E47" s="5"/>
      <c r="F47" s="3"/>
      <c r="G47" s="3"/>
      <c r="H47" s="6"/>
      <c r="I47" s="6"/>
      <c r="J47" s="6">
        <v>1152066</v>
      </c>
      <c r="K47" s="6"/>
      <c r="L47" s="6"/>
      <c r="M47" s="6"/>
      <c r="N47" s="6"/>
      <c r="O47" s="6"/>
      <c r="P47" s="6"/>
      <c r="Q47" s="6"/>
      <c r="R47" s="6"/>
      <c r="S47" s="6"/>
      <c r="T47" s="6"/>
      <c r="U47" s="6"/>
      <c r="V47" s="6">
        <f t="shared" si="0"/>
        <v>-1152066</v>
      </c>
      <c r="W47" s="11">
        <f t="shared" si="1"/>
        <v>0</v>
      </c>
      <c r="X47" s="6"/>
      <c r="Y47" s="7"/>
    </row>
    <row r="48" spans="1:25" ht="54.75" customHeight="1">
      <c r="A48" s="20"/>
      <c r="B48" s="4" t="s">
        <v>83</v>
      </c>
      <c r="C48" s="3" t="s">
        <v>82</v>
      </c>
      <c r="D48" s="3"/>
      <c r="E48" s="5"/>
      <c r="F48" s="3"/>
      <c r="G48" s="3"/>
      <c r="H48" s="6"/>
      <c r="I48" s="6"/>
      <c r="J48" s="6">
        <v>150984</v>
      </c>
      <c r="K48" s="6"/>
      <c r="L48" s="6"/>
      <c r="M48" s="6"/>
      <c r="N48" s="6"/>
      <c r="O48" s="6"/>
      <c r="P48" s="6"/>
      <c r="Q48" s="6"/>
      <c r="R48" s="6">
        <v>150984</v>
      </c>
      <c r="S48" s="6"/>
      <c r="T48" s="6"/>
      <c r="U48" s="6"/>
      <c r="V48" s="6">
        <f t="shared" si="0"/>
        <v>0</v>
      </c>
      <c r="W48" s="11">
        <f t="shared" si="1"/>
        <v>1</v>
      </c>
      <c r="X48" s="6"/>
      <c r="Y48" s="7"/>
    </row>
    <row r="49" spans="1:25" ht="51">
      <c r="A49" s="20"/>
      <c r="B49" s="4" t="s">
        <v>67</v>
      </c>
      <c r="C49" s="3" t="s">
        <v>95</v>
      </c>
      <c r="D49" s="3"/>
      <c r="E49" s="5"/>
      <c r="F49" s="3"/>
      <c r="G49" s="3"/>
      <c r="H49" s="6"/>
      <c r="I49" s="6"/>
      <c r="J49" s="21">
        <v>-11159208</v>
      </c>
      <c r="K49" s="6"/>
      <c r="L49" s="6"/>
      <c r="M49" s="6"/>
      <c r="N49" s="6"/>
      <c r="O49" s="6"/>
      <c r="P49" s="6"/>
      <c r="Q49" s="6"/>
      <c r="R49" s="6">
        <v>-11159208</v>
      </c>
      <c r="S49" s="6"/>
      <c r="T49" s="6"/>
      <c r="U49" s="6"/>
      <c r="V49" s="6">
        <f t="shared" si="0"/>
        <v>0</v>
      </c>
      <c r="W49" s="11">
        <f t="shared" si="1"/>
        <v>1</v>
      </c>
      <c r="X49" s="6"/>
      <c r="Y49" s="7"/>
    </row>
    <row r="50" spans="1:25" ht="12.75">
      <c r="A50" s="46" t="s">
        <v>76</v>
      </c>
      <c r="B50" s="47"/>
      <c r="C50" s="47"/>
      <c r="D50" s="47"/>
      <c r="E50" s="47"/>
      <c r="F50" s="47"/>
      <c r="G50" s="48"/>
      <c r="H50" s="8">
        <v>69440000</v>
      </c>
      <c r="I50" s="8">
        <v>0</v>
      </c>
      <c r="J50" s="8">
        <f>SUM(J32:J49)</f>
        <v>817708883</v>
      </c>
      <c r="K50" s="8">
        <v>9761000</v>
      </c>
      <c r="L50" s="8">
        <v>9761000</v>
      </c>
      <c r="M50" s="8">
        <v>12860000</v>
      </c>
      <c r="N50" s="8">
        <v>16995000</v>
      </c>
      <c r="O50" s="8">
        <v>29824000</v>
      </c>
      <c r="P50" s="8">
        <v>6381000</v>
      </c>
      <c r="Q50" s="8">
        <v>46581429.77</v>
      </c>
      <c r="R50" s="8">
        <f>SUM(R32:R49)</f>
        <v>541388579.23</v>
      </c>
      <c r="S50" s="8">
        <v>6381000</v>
      </c>
      <c r="T50" s="8">
        <v>46581429.77</v>
      </c>
      <c r="U50" s="8">
        <v>40200429.77</v>
      </c>
      <c r="V50" s="8">
        <f t="shared" si="0"/>
        <v>-276320303.77</v>
      </c>
      <c r="W50" s="9">
        <f>R50/J50</f>
        <v>0.6620798556617857</v>
      </c>
      <c r="X50" s="8">
        <v>-30439429.77</v>
      </c>
      <c r="Y50" s="9">
        <v>4.1185</v>
      </c>
    </row>
    <row r="51" spans="1:25"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2:23" ht="12.75">
      <c r="B52" s="34" t="s">
        <v>110</v>
      </c>
      <c r="C52" s="35"/>
      <c r="R52" s="34"/>
      <c r="S52" s="34"/>
      <c r="T52" s="34"/>
      <c r="U52" s="34"/>
      <c r="V52" s="34" t="s">
        <v>111</v>
      </c>
      <c r="W52" s="34"/>
    </row>
    <row r="53" ht="12.75">
      <c r="B53" s="34"/>
    </row>
  </sheetData>
  <sheetProtection/>
  <mergeCells count="22">
    <mergeCell ref="A50:G50"/>
    <mergeCell ref="V5:W5"/>
    <mergeCell ref="M5:M6"/>
    <mergeCell ref="A5:A6"/>
    <mergeCell ref="B5:B6"/>
    <mergeCell ref="C5:C6"/>
    <mergeCell ref="X5:Y5"/>
    <mergeCell ref="B3:W3"/>
    <mergeCell ref="I5:I6"/>
    <mergeCell ref="L5:L6"/>
    <mergeCell ref="O5:O6"/>
    <mergeCell ref="P5:R5"/>
    <mergeCell ref="A1:Y1"/>
    <mergeCell ref="A2:Y2"/>
    <mergeCell ref="V4:Y4"/>
    <mergeCell ref="D5:D6"/>
    <mergeCell ref="H5:H6"/>
    <mergeCell ref="N5:N6"/>
    <mergeCell ref="K5:K6"/>
    <mergeCell ref="S5:U5"/>
    <mergeCell ref="E5:G5"/>
    <mergeCell ref="J5:J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2019-09-04T10:23:06Z</cp:lastPrinted>
  <dcterms:created xsi:type="dcterms:W3CDTF">2007-03-21T04:54:30Z</dcterms:created>
  <dcterms:modified xsi:type="dcterms:W3CDTF">2019-09-04T10:24:29Z</dcterms:modified>
  <cp:category/>
  <cp:version/>
  <cp:contentType/>
  <cp:contentStatus/>
</cp:coreProperties>
</file>