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0005" windowHeight="67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<sst xmlns="http://schemas.openxmlformats.org/spreadsheetml/2006/main" count="127" uniqueCount="109">
  <si>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</si>
  <si>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</si>
  <si>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</si>
  <si>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</si>
  <si>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</si>
  <si>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</si>
  <si>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</si>
  <si>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</si>
  <si>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</si>
  <si>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</si>
  <si>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</si>
  <si>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</si>
  <si>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</si>
  <si>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</si>
  <si>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</si>
  <si>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</si>
  <si>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</si>
  <si>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</si>
  <si>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</si>
  <si>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</si>
  <si>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</si>
  <si>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</si>
  <si>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</si>
  <si>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</si>
  <si>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</si>
  <si>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</si>
  <si>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</si>
  <si>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</si>
  <si>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</si>
  <si>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</si>
  <si>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</si>
  <si>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</si>
  <si>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</si>
  <si>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</si>
  <si>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</si>
  <si>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</si>
  <si>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</si>
  <si>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</si>
  <si>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</si>
  <si>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</si>
  <si>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</si>
  <si>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</si>
  <si>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</si>
  <si>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</si>
  <si>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</si>
  <si>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</si>
  <si>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</si>
  <si>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</si>
  <si>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</si>
  <si>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</si>
  <si>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</si>
  <si>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</si>
  <si>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</si>
  <si>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</si>
  <si>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</si>
  <si>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</si>
  <si>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</si>
  <si>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</si>
  <si>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</si>
  <si>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</si>
  <si>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</si>
  <si>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</si>
  <si>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</si>
  <si>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</si>
  <si>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</si>
  <si>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</si>
  <si>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</si>
  <si>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</si>
  <si>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</si>
  <si>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</si>
  <si>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</si>
  <si>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</si>
  <si>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</si>
  <si>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</si>
  <si>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</si>
  <si>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</si>
  <si>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</si>
  <si>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</si>
  <si>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</si>
  <si>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Заместитель начальника финансового управления</t>
  </si>
  <si>
    <t>Л.В. Гагарина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</si>
  <si>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</si>
  <si>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</si>
  <si>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</si>
  <si>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</si>
  <si>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</si>
  <si>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</si>
  <si>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</si>
  <si>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</si>
  <si>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</si>
  <si>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</si>
  <si>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</si>
  <si>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</si>
  <si>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</si>
  <si>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</si>
  <si>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</si>
  <si>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</si>
  <si>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</si>
  <si>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</si>
  <si>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</si>
  <si>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</si>
  <si>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</si>
  <si>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</si>
  <si>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</si>
  <si>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</si>
  <si>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</si>
  <si>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по состоянию на 01.02. 2021 г.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</si>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</sst>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showZeros="0" tabSelected="1" zoomScalePageLayoutView="0" workbookViewId="0" topLeftCell="B25">
      <selection activeCell="C34" sqref="C34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2177092.04</v>
      </c>
      <c r="S7" s="6">
        <v>0</v>
      </c>
      <c r="T7" s="6">
        <v>61329.42</v>
      </c>
      <c r="U7" s="6">
        <v>61329.42</v>
      </c>
      <c r="V7" s="6">
        <f aca="true" t="shared" si="0" ref="V7:V48">R7-J7</f>
        <v>-116882907.96</v>
      </c>
      <c r="W7" s="17">
        <f>R7/J7</f>
        <v>0.018285671426171678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184788.68</v>
      </c>
      <c r="S8" s="26"/>
      <c r="T8" s="26"/>
      <c r="U8" s="26"/>
      <c r="V8" s="32">
        <f>R8-J8</f>
        <v>-1995211.32</v>
      </c>
      <c r="W8" s="33">
        <f>R8/J8</f>
        <v>0.0847654495412844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322112.5</v>
      </c>
      <c r="S9" s="26"/>
      <c r="T9" s="26"/>
      <c r="U9" s="26"/>
      <c r="V9" s="32">
        <f>R9-J9</f>
        <v>-10765887.5</v>
      </c>
      <c r="W9" s="33">
        <f>R9/J9</f>
        <v>0.029050550144300143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661860.18</v>
      </c>
      <c r="S10" s="6">
        <v>0</v>
      </c>
      <c r="T10" s="6">
        <v>416543.27</v>
      </c>
      <c r="U10" s="6">
        <v>416543.27</v>
      </c>
      <c r="V10" s="6">
        <f t="shared" si="0"/>
        <v>41860.18000000005</v>
      </c>
      <c r="W10" s="11">
        <f aca="true" t="shared" si="1" ref="W10:W47">R10/J10</f>
        <v>1.0675164193548388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-700</v>
      </c>
      <c r="S11" s="6">
        <v>0</v>
      </c>
      <c r="T11" s="6">
        <v>1838.77</v>
      </c>
      <c r="U11" s="6">
        <v>1838.77</v>
      </c>
      <c r="V11" s="6">
        <f t="shared" si="0"/>
        <v>-234700</v>
      </c>
      <c r="W11" s="11">
        <f t="shared" si="1"/>
        <v>-0.0029914529914529917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9803.82</v>
      </c>
      <c r="S12" s="6"/>
      <c r="T12" s="6"/>
      <c r="U12" s="6"/>
      <c r="V12" s="6">
        <f t="shared" si="0"/>
        <v>-46196.18</v>
      </c>
      <c r="W12" s="11">
        <f t="shared" si="1"/>
        <v>0.17506821428571429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49561.05</v>
      </c>
      <c r="S13" s="6">
        <v>0</v>
      </c>
      <c r="T13" s="6">
        <v>25849.3</v>
      </c>
      <c r="U13" s="6">
        <v>25849.3</v>
      </c>
      <c r="V13" s="6">
        <f t="shared" si="0"/>
        <v>-1588438.95</v>
      </c>
      <c r="W13" s="11">
        <f t="shared" si="1"/>
        <v>0.030257051282051285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2008000</v>
      </c>
      <c r="K14" s="6"/>
      <c r="L14" s="6"/>
      <c r="M14" s="6"/>
      <c r="N14" s="6"/>
      <c r="O14" s="6"/>
      <c r="P14" s="6"/>
      <c r="Q14" s="6"/>
      <c r="R14" s="6">
        <v>54780.45</v>
      </c>
      <c r="S14" s="6"/>
      <c r="T14" s="6"/>
      <c r="U14" s="6"/>
      <c r="V14" s="6">
        <f t="shared" si="0"/>
        <v>-1953219.55</v>
      </c>
      <c r="W14" s="11">
        <f t="shared" si="1"/>
        <v>0.02728110059760956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429.34</v>
      </c>
      <c r="S15" s="6"/>
      <c r="T15" s="6"/>
      <c r="U15" s="6"/>
      <c r="V15" s="6">
        <f t="shared" si="0"/>
        <v>-119570.66</v>
      </c>
      <c r="W15" s="11">
        <f t="shared" si="1"/>
        <v>0.003577833333333333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54000</v>
      </c>
      <c r="K16" s="6"/>
      <c r="L16" s="6"/>
      <c r="M16" s="6"/>
      <c r="N16" s="6"/>
      <c r="O16" s="6"/>
      <c r="P16" s="6"/>
      <c r="Q16" s="6"/>
      <c r="R16" s="6">
        <v>4650</v>
      </c>
      <c r="S16" s="6"/>
      <c r="T16" s="6"/>
      <c r="U16" s="6"/>
      <c r="V16" s="6">
        <f t="shared" si="0"/>
        <v>-49350</v>
      </c>
      <c r="W16" s="11">
        <f t="shared" si="1"/>
        <v>0.08611111111111111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16000</v>
      </c>
      <c r="K17" s="6"/>
      <c r="L17" s="6"/>
      <c r="M17" s="6"/>
      <c r="N17" s="6"/>
      <c r="O17" s="6"/>
      <c r="P17" s="6"/>
      <c r="Q17" s="6"/>
      <c r="R17" s="6">
        <v>162.67</v>
      </c>
      <c r="S17" s="6">
        <v>0</v>
      </c>
      <c r="T17" s="6">
        <v>190.8</v>
      </c>
      <c r="U17" s="6">
        <v>190.8</v>
      </c>
      <c r="V17" s="6">
        <f t="shared" si="0"/>
        <v>-15837.33</v>
      </c>
      <c r="W17" s="11">
        <f t="shared" si="1"/>
        <v>0.010166874999999999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98</v>
      </c>
      <c r="D18" s="3"/>
      <c r="E18" s="5"/>
      <c r="F18" s="3"/>
      <c r="G18" s="3"/>
      <c r="H18" s="6">
        <v>3532000</v>
      </c>
      <c r="I18" s="6">
        <v>0</v>
      </c>
      <c r="J18" s="6">
        <v>12070000</v>
      </c>
      <c r="K18" s="6"/>
      <c r="L18" s="6"/>
      <c r="M18" s="6"/>
      <c r="N18" s="6"/>
      <c r="O18" s="6"/>
      <c r="P18" s="6"/>
      <c r="Q18" s="6"/>
      <c r="R18" s="6">
        <v>841517</v>
      </c>
      <c r="S18" s="6">
        <v>0</v>
      </c>
      <c r="T18" s="6">
        <v>276277.02</v>
      </c>
      <c r="U18" s="6">
        <v>276277.02</v>
      </c>
      <c r="V18" s="6">
        <f t="shared" si="0"/>
        <v>-11228483</v>
      </c>
      <c r="W18" s="11">
        <f t="shared" si="1"/>
        <v>0.06971971830985915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475000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-475000</v>
      </c>
      <c r="W19" s="11">
        <f>R19/J19</f>
        <v>0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330000</v>
      </c>
      <c r="K20" s="6"/>
      <c r="L20" s="6"/>
      <c r="M20" s="6"/>
      <c r="N20" s="6"/>
      <c r="O20" s="6"/>
      <c r="P20" s="6"/>
      <c r="Q20" s="6"/>
      <c r="R20" s="6">
        <v>2688.57</v>
      </c>
      <c r="S20" s="6"/>
      <c r="T20" s="6"/>
      <c r="U20" s="6"/>
      <c r="V20" s="6">
        <f>R20-J20</f>
        <v>-327311.43</v>
      </c>
      <c r="W20" s="11">
        <f>R20/J20</f>
        <v>0.008147181818181819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92000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-92000</v>
      </c>
      <c r="W21" s="11">
        <f>R21/J21</f>
        <v>0</v>
      </c>
      <c r="X21" s="6"/>
      <c r="Y21" s="7"/>
    </row>
    <row r="22" spans="1:25" ht="114.75">
      <c r="A22" s="3"/>
      <c r="B22" s="4" t="s">
        <v>94</v>
      </c>
      <c r="C22" s="31" t="s">
        <v>92</v>
      </c>
      <c r="D22" s="3"/>
      <c r="E22" s="5"/>
      <c r="F22" s="3"/>
      <c r="G22" s="3"/>
      <c r="H22" s="6"/>
      <c r="I22" s="6"/>
      <c r="J22" s="6">
        <v>25000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>R22-J22</f>
        <v>-25000</v>
      </c>
      <c r="W22" s="11">
        <f>R22/J22</f>
        <v>0</v>
      </c>
      <c r="X22" s="6"/>
      <c r="Y22" s="7"/>
    </row>
    <row r="23" spans="1:25" ht="102" customHeight="1">
      <c r="A23" s="3" t="s">
        <v>19</v>
      </c>
      <c r="B23" s="4" t="s">
        <v>81</v>
      </c>
      <c r="C23" s="3" t="s">
        <v>99</v>
      </c>
      <c r="D23" s="3"/>
      <c r="E23" s="5"/>
      <c r="F23" s="3"/>
      <c r="G23" s="3"/>
      <c r="H23" s="6">
        <v>0</v>
      </c>
      <c r="I23" s="6">
        <v>0</v>
      </c>
      <c r="J23" s="6">
        <v>68000</v>
      </c>
      <c r="K23" s="6"/>
      <c r="L23" s="6"/>
      <c r="M23" s="6"/>
      <c r="N23" s="6"/>
      <c r="O23" s="6"/>
      <c r="P23" s="6"/>
      <c r="Q23" s="6"/>
      <c r="R23" s="6">
        <v>3300</v>
      </c>
      <c r="S23" s="6">
        <v>0</v>
      </c>
      <c r="T23" s="6">
        <v>300</v>
      </c>
      <c r="U23" s="6">
        <v>300</v>
      </c>
      <c r="V23" s="6">
        <f t="shared" si="0"/>
        <v>-64700</v>
      </c>
      <c r="W23" s="11">
        <f t="shared" si="1"/>
        <v>0.04852941176470588</v>
      </c>
      <c r="X23" s="6">
        <v>-300</v>
      </c>
      <c r="Y23" s="7"/>
    </row>
    <row r="24" spans="1:25" ht="64.5" customHeight="1">
      <c r="A24" s="3"/>
      <c r="B24" s="4" t="s">
        <v>103</v>
      </c>
      <c r="C24" s="3" t="s">
        <v>102</v>
      </c>
      <c r="D24" s="3"/>
      <c r="E24" s="5"/>
      <c r="F24" s="3"/>
      <c r="G24" s="3"/>
      <c r="H24" s="6"/>
      <c r="I24" s="6"/>
      <c r="J24" s="6">
        <v>120000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0"/>
        <v>-120000</v>
      </c>
      <c r="W24" s="11">
        <f t="shared" si="1"/>
        <v>0</v>
      </c>
      <c r="X24" s="6"/>
      <c r="Y24" s="7"/>
    </row>
    <row r="25" spans="1:25" ht="75.75" customHeight="1">
      <c r="A25" s="3"/>
      <c r="B25" s="4" t="s">
        <v>95</v>
      </c>
      <c r="C25" s="3" t="s">
        <v>93</v>
      </c>
      <c r="D25" s="3"/>
      <c r="E25" s="5"/>
      <c r="F25" s="3"/>
      <c r="G25" s="3"/>
      <c r="H25" s="6"/>
      <c r="I25" s="6"/>
      <c r="J25" s="6">
        <v>104000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-104000</v>
      </c>
      <c r="W25" s="11">
        <f t="shared" si="1"/>
        <v>0</v>
      </c>
      <c r="X25" s="6"/>
      <c r="Y25" s="7"/>
    </row>
    <row r="26" spans="1:25" ht="76.5">
      <c r="A26" s="3"/>
      <c r="B26" s="4" t="s">
        <v>89</v>
      </c>
      <c r="C26" s="3" t="s">
        <v>87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-1000</v>
      </c>
      <c r="S26" s="6"/>
      <c r="T26" s="6"/>
      <c r="U26" s="6"/>
      <c r="V26" s="6">
        <f t="shared" si="0"/>
        <v>-1000</v>
      </c>
      <c r="W26" s="11" t="e">
        <f t="shared" si="1"/>
        <v>#DIV/0!</v>
      </c>
      <c r="X26" s="6"/>
      <c r="Y26" s="7"/>
    </row>
    <row r="27" spans="1:25" ht="92.25" customHeight="1">
      <c r="A27" s="3"/>
      <c r="B27" s="4" t="s">
        <v>108</v>
      </c>
      <c r="C27" s="3" t="s">
        <v>107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2500</v>
      </c>
      <c r="S27" s="6"/>
      <c r="T27" s="6"/>
      <c r="U27" s="6"/>
      <c r="V27" s="6">
        <f t="shared" si="0"/>
        <v>2500</v>
      </c>
      <c r="W27" s="11" t="e">
        <f t="shared" si="1"/>
        <v>#DIV/0!</v>
      </c>
      <c r="X27" s="6"/>
      <c r="Y27" s="7"/>
    </row>
    <row r="28" spans="1:25" ht="93.75" customHeight="1">
      <c r="A28" s="3"/>
      <c r="B28" s="4" t="s">
        <v>82</v>
      </c>
      <c r="C28" s="3" t="s">
        <v>97</v>
      </c>
      <c r="D28" s="3"/>
      <c r="E28" s="5"/>
      <c r="F28" s="3"/>
      <c r="G28" s="3"/>
      <c r="H28" s="6"/>
      <c r="I28" s="6"/>
      <c r="J28" s="6">
        <v>179000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-179000</v>
      </c>
      <c r="W28" s="11">
        <f t="shared" si="1"/>
        <v>0</v>
      </c>
      <c r="X28" s="6"/>
      <c r="Y28" s="7"/>
    </row>
    <row r="29" spans="1:25" ht="25.5">
      <c r="A29" s="3"/>
      <c r="B29" s="4" t="s">
        <v>42</v>
      </c>
      <c r="C29" s="3" t="s">
        <v>30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5454.96</v>
      </c>
      <c r="S29" s="6"/>
      <c r="T29" s="6"/>
      <c r="U29" s="6"/>
      <c r="V29" s="6">
        <f t="shared" si="0"/>
        <v>5454.96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43</v>
      </c>
      <c r="C30" s="13"/>
      <c r="D30" s="13"/>
      <c r="E30" s="14"/>
      <c r="F30" s="13"/>
      <c r="G30" s="13"/>
      <c r="H30" s="15"/>
      <c r="I30" s="15"/>
      <c r="J30" s="15">
        <f>SUM(J7:J29)</f>
        <v>150537000</v>
      </c>
      <c r="K30" s="15"/>
      <c r="L30" s="15"/>
      <c r="M30" s="15"/>
      <c r="N30" s="15"/>
      <c r="O30" s="15"/>
      <c r="P30" s="15"/>
      <c r="Q30" s="15"/>
      <c r="R30" s="15">
        <f>SUM(R7:R29)</f>
        <v>4319001.260000001</v>
      </c>
      <c r="S30" s="15"/>
      <c r="T30" s="15"/>
      <c r="U30" s="15"/>
      <c r="V30" s="15">
        <f t="shared" si="0"/>
        <v>-146217998.74</v>
      </c>
      <c r="W30" s="16">
        <f>R30/J30</f>
        <v>0.028690629280509115</v>
      </c>
      <c r="X30" s="6"/>
      <c r="Y30" s="7"/>
    </row>
    <row r="31" spans="1:25" ht="36" customHeight="1">
      <c r="A31" s="3" t="s">
        <v>20</v>
      </c>
      <c r="B31" s="4" t="s">
        <v>96</v>
      </c>
      <c r="C31" s="3" t="s">
        <v>66</v>
      </c>
      <c r="D31" s="3"/>
      <c r="E31" s="5"/>
      <c r="F31" s="3"/>
      <c r="G31" s="3"/>
      <c r="H31" s="6">
        <v>0</v>
      </c>
      <c r="I31" s="6">
        <v>0</v>
      </c>
      <c r="J31" s="6">
        <v>238859000</v>
      </c>
      <c r="K31" s="6"/>
      <c r="L31" s="6"/>
      <c r="M31" s="6"/>
      <c r="N31" s="6"/>
      <c r="O31" s="6"/>
      <c r="P31" s="6"/>
      <c r="Q31" s="6"/>
      <c r="R31" s="6">
        <v>19905000</v>
      </c>
      <c r="S31" s="6">
        <v>2415000</v>
      </c>
      <c r="T31" s="6">
        <v>20859000</v>
      </c>
      <c r="U31" s="6">
        <v>18444000</v>
      </c>
      <c r="V31" s="6">
        <f t="shared" si="0"/>
        <v>-218954000</v>
      </c>
      <c r="W31" s="11">
        <f t="shared" si="1"/>
        <v>0.08333368221419331</v>
      </c>
      <c r="X31" s="6">
        <v>-18444000</v>
      </c>
      <c r="Y31" s="7"/>
    </row>
    <row r="32" spans="1:25" ht="39.75" customHeight="1">
      <c r="A32" s="3"/>
      <c r="B32" s="4" t="s">
        <v>83</v>
      </c>
      <c r="C32" s="3" t="s">
        <v>88</v>
      </c>
      <c r="D32" s="3"/>
      <c r="E32" s="5"/>
      <c r="F32" s="3"/>
      <c r="G32" s="3"/>
      <c r="H32" s="6"/>
      <c r="I32" s="6"/>
      <c r="J32" s="6">
        <v>174484000</v>
      </c>
      <c r="K32" s="6"/>
      <c r="L32" s="6"/>
      <c r="M32" s="6"/>
      <c r="N32" s="6"/>
      <c r="O32" s="6"/>
      <c r="P32" s="6"/>
      <c r="Q32" s="6"/>
      <c r="R32" s="6">
        <v>14540000</v>
      </c>
      <c r="S32" s="6"/>
      <c r="T32" s="6"/>
      <c r="U32" s="6"/>
      <c r="V32" s="6">
        <f t="shared" si="0"/>
        <v>-159944000</v>
      </c>
      <c r="W32" s="11">
        <f t="shared" si="1"/>
        <v>0.08333142293849292</v>
      </c>
      <c r="X32" s="6"/>
      <c r="Y32" s="7"/>
    </row>
    <row r="33" spans="1:25" ht="69.75" customHeight="1">
      <c r="A33" s="3"/>
      <c r="B33" s="36" t="s">
        <v>84</v>
      </c>
      <c r="C33" s="3" t="s">
        <v>78</v>
      </c>
      <c r="D33" s="3"/>
      <c r="E33" s="5"/>
      <c r="F33" s="3"/>
      <c r="G33" s="3"/>
      <c r="H33" s="6"/>
      <c r="I33" s="6"/>
      <c r="J33" s="6">
        <v>1113014.28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-1113014.28</v>
      </c>
      <c r="W33" s="11">
        <f t="shared" si="1"/>
        <v>0</v>
      </c>
      <c r="X33" s="6"/>
      <c r="Y33" s="7"/>
    </row>
    <row r="34" spans="1:25" ht="42" customHeight="1">
      <c r="A34" s="3"/>
      <c r="B34" s="4" t="s">
        <v>85</v>
      </c>
      <c r="C34" s="3" t="s">
        <v>86</v>
      </c>
      <c r="D34" s="3"/>
      <c r="E34" s="5"/>
      <c r="F34" s="3"/>
      <c r="G34" s="3"/>
      <c r="H34" s="6"/>
      <c r="I34" s="6"/>
      <c r="J34" s="6">
        <v>1937500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-1937500</v>
      </c>
      <c r="W34" s="11">
        <f t="shared" si="1"/>
        <v>0</v>
      </c>
      <c r="X34" s="6"/>
      <c r="Y34" s="7"/>
    </row>
    <row r="35" spans="1:25" ht="25.5">
      <c r="A35" s="3" t="s">
        <v>21</v>
      </c>
      <c r="B35" s="4" t="s">
        <v>41</v>
      </c>
      <c r="C35" s="3" t="s">
        <v>67</v>
      </c>
      <c r="D35" s="3"/>
      <c r="E35" s="5"/>
      <c r="F35" s="3"/>
      <c r="G35" s="3"/>
      <c r="H35" s="6">
        <v>0</v>
      </c>
      <c r="I35" s="6">
        <v>0</v>
      </c>
      <c r="J35" s="6">
        <v>16333700</v>
      </c>
      <c r="K35" s="6"/>
      <c r="L35" s="6"/>
      <c r="M35" s="6"/>
      <c r="N35" s="6"/>
      <c r="O35" s="6"/>
      <c r="P35" s="6"/>
      <c r="Q35" s="6"/>
      <c r="R35" s="6"/>
      <c r="S35" s="6">
        <v>0</v>
      </c>
      <c r="T35" s="6">
        <v>852216</v>
      </c>
      <c r="U35" s="6">
        <v>852216</v>
      </c>
      <c r="V35" s="6">
        <f t="shared" si="0"/>
        <v>-16333700</v>
      </c>
      <c r="W35" s="11">
        <f t="shared" si="1"/>
        <v>0</v>
      </c>
      <c r="X35" s="6">
        <v>-852216</v>
      </c>
      <c r="Y35" s="7"/>
    </row>
    <row r="36" spans="1:25" ht="38.25">
      <c r="A36" s="3"/>
      <c r="B36" s="4" t="s">
        <v>24</v>
      </c>
      <c r="C36" s="3" t="s">
        <v>68</v>
      </c>
      <c r="D36" s="3"/>
      <c r="E36" s="5"/>
      <c r="F36" s="3"/>
      <c r="G36" s="3"/>
      <c r="H36" s="6"/>
      <c r="I36" s="6"/>
      <c r="J36" s="6">
        <v>7062100</v>
      </c>
      <c r="K36" s="6"/>
      <c r="L36" s="6"/>
      <c r="M36" s="6"/>
      <c r="N36" s="6"/>
      <c r="O36" s="6"/>
      <c r="P36" s="6"/>
      <c r="Q36" s="6"/>
      <c r="R36" s="6">
        <v>942619.25</v>
      </c>
      <c r="S36" s="6"/>
      <c r="T36" s="6"/>
      <c r="U36" s="6"/>
      <c r="V36" s="6">
        <f t="shared" si="0"/>
        <v>-6119480.75</v>
      </c>
      <c r="W36" s="11">
        <f t="shared" si="1"/>
        <v>0.13347577207912661</v>
      </c>
      <c r="X36" s="6"/>
      <c r="Y36" s="7"/>
    </row>
    <row r="37" spans="1:25" ht="38.25">
      <c r="A37" s="3"/>
      <c r="B37" s="4" t="s">
        <v>31</v>
      </c>
      <c r="C37" s="3" t="s">
        <v>69</v>
      </c>
      <c r="D37" s="3"/>
      <c r="E37" s="5"/>
      <c r="F37" s="3"/>
      <c r="G37" s="3"/>
      <c r="H37" s="6"/>
      <c r="I37" s="6"/>
      <c r="J37" s="6">
        <v>89179700</v>
      </c>
      <c r="K37" s="6"/>
      <c r="L37" s="6"/>
      <c r="M37" s="6"/>
      <c r="N37" s="6"/>
      <c r="O37" s="6"/>
      <c r="P37" s="6"/>
      <c r="Q37" s="6"/>
      <c r="R37" s="6">
        <v>11457200</v>
      </c>
      <c r="S37" s="6"/>
      <c r="T37" s="6"/>
      <c r="U37" s="6"/>
      <c r="V37" s="6">
        <f t="shared" si="0"/>
        <v>-77722500</v>
      </c>
      <c r="W37" s="11">
        <f t="shared" si="1"/>
        <v>0.12847318391965884</v>
      </c>
      <c r="X37" s="6"/>
      <c r="Y37" s="7"/>
    </row>
    <row r="38" spans="1:25" ht="51">
      <c r="A38" s="3"/>
      <c r="B38" s="4" t="s">
        <v>23</v>
      </c>
      <c r="C38" s="3" t="s">
        <v>70</v>
      </c>
      <c r="D38" s="3"/>
      <c r="E38" s="5"/>
      <c r="F38" s="3"/>
      <c r="G38" s="3"/>
      <c r="H38" s="6"/>
      <c r="I38" s="6"/>
      <c r="J38" s="6">
        <v>1375200</v>
      </c>
      <c r="K38" s="6"/>
      <c r="L38" s="6"/>
      <c r="M38" s="6"/>
      <c r="N38" s="6"/>
      <c r="O38" s="6"/>
      <c r="P38" s="6"/>
      <c r="Q38" s="6"/>
      <c r="R38" s="6">
        <v>343800</v>
      </c>
      <c r="S38" s="6"/>
      <c r="T38" s="6"/>
      <c r="U38" s="6"/>
      <c r="V38" s="6">
        <f t="shared" si="0"/>
        <v>-1031400</v>
      </c>
      <c r="W38" s="11">
        <f t="shared" si="1"/>
        <v>0.25</v>
      </c>
      <c r="X38" s="6"/>
      <c r="Y38" s="7"/>
    </row>
    <row r="39" spans="1:25" ht="63.75">
      <c r="A39" s="3"/>
      <c r="B39" s="4" t="s">
        <v>60</v>
      </c>
      <c r="C39" s="3" t="s">
        <v>71</v>
      </c>
      <c r="D39" s="3"/>
      <c r="E39" s="5"/>
      <c r="F39" s="3"/>
      <c r="G39" s="3"/>
      <c r="H39" s="6"/>
      <c r="I39" s="6"/>
      <c r="J39" s="6">
        <v>6400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-6400</v>
      </c>
      <c r="W39" s="11">
        <f t="shared" si="1"/>
        <v>0</v>
      </c>
      <c r="X39" s="6"/>
      <c r="Y39" s="7"/>
    </row>
    <row r="40" spans="1:25" ht="38.25">
      <c r="A40" s="3"/>
      <c r="B40" s="4" t="s">
        <v>54</v>
      </c>
      <c r="C40" s="3" t="s">
        <v>72</v>
      </c>
      <c r="D40" s="3"/>
      <c r="E40" s="5"/>
      <c r="F40" s="3"/>
      <c r="G40" s="3"/>
      <c r="H40" s="6"/>
      <c r="I40" s="6"/>
      <c r="J40" s="6">
        <v>6456200</v>
      </c>
      <c r="K40" s="6"/>
      <c r="L40" s="6"/>
      <c r="M40" s="6"/>
      <c r="N40" s="6"/>
      <c r="O40" s="6"/>
      <c r="P40" s="6"/>
      <c r="Q40" s="6"/>
      <c r="R40" s="6">
        <v>12562.87</v>
      </c>
      <c r="S40" s="6"/>
      <c r="T40" s="6"/>
      <c r="U40" s="6"/>
      <c r="V40" s="6">
        <f t="shared" si="0"/>
        <v>-6443637.13</v>
      </c>
      <c r="W40" s="11">
        <f t="shared" si="1"/>
        <v>0.001945861342585422</v>
      </c>
      <c r="X40" s="6"/>
      <c r="Y40" s="7"/>
    </row>
    <row r="41" spans="1:25" ht="54.75" customHeight="1">
      <c r="A41" s="3"/>
      <c r="B41" s="4" t="s">
        <v>77</v>
      </c>
      <c r="C41" s="3" t="s">
        <v>76</v>
      </c>
      <c r="D41" s="3"/>
      <c r="E41" s="5"/>
      <c r="F41" s="3"/>
      <c r="G41" s="3"/>
      <c r="H41" s="6"/>
      <c r="I41" s="6"/>
      <c r="J41" s="6">
        <v>1600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-1600</v>
      </c>
      <c r="W41" s="11">
        <f t="shared" si="1"/>
        <v>0</v>
      </c>
      <c r="X41" s="6"/>
      <c r="Y41" s="7"/>
    </row>
    <row r="42" spans="1:25" ht="54.75" customHeight="1">
      <c r="A42" s="3"/>
      <c r="B42" s="4" t="s">
        <v>105</v>
      </c>
      <c r="C42" s="3" t="s">
        <v>104</v>
      </c>
      <c r="D42" s="3"/>
      <c r="E42" s="5"/>
      <c r="F42" s="3"/>
      <c r="G42" s="3"/>
      <c r="H42" s="6"/>
      <c r="I42" s="6"/>
      <c r="J42" s="6">
        <v>197100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-197100</v>
      </c>
      <c r="W42" s="11">
        <f t="shared" si="1"/>
        <v>0</v>
      </c>
      <c r="X42" s="6"/>
      <c r="Y42" s="7"/>
    </row>
    <row r="43" spans="1:25" ht="25.5">
      <c r="A43" s="3"/>
      <c r="B43" s="4" t="s">
        <v>25</v>
      </c>
      <c r="C43" s="3" t="s">
        <v>73</v>
      </c>
      <c r="D43" s="3"/>
      <c r="E43" s="5"/>
      <c r="F43" s="3"/>
      <c r="G43" s="3"/>
      <c r="H43" s="6"/>
      <c r="I43" s="6"/>
      <c r="J43" s="6">
        <v>230495000</v>
      </c>
      <c r="K43" s="6"/>
      <c r="L43" s="6"/>
      <c r="M43" s="6"/>
      <c r="N43" s="6"/>
      <c r="O43" s="6"/>
      <c r="P43" s="6"/>
      <c r="Q43" s="6"/>
      <c r="R43" s="6">
        <v>19220000</v>
      </c>
      <c r="S43" s="6"/>
      <c r="T43" s="6"/>
      <c r="U43" s="6"/>
      <c r="V43" s="6">
        <f t="shared" si="0"/>
        <v>-211275000</v>
      </c>
      <c r="W43" s="11">
        <f t="shared" si="1"/>
        <v>0.08338575674092713</v>
      </c>
      <c r="X43" s="6"/>
      <c r="Y43" s="7"/>
    </row>
    <row r="44" spans="1:25" ht="66" customHeight="1">
      <c r="A44" s="20"/>
      <c r="B44" s="4" t="s">
        <v>62</v>
      </c>
      <c r="C44" s="3" t="s">
        <v>74</v>
      </c>
      <c r="D44" s="3"/>
      <c r="E44" s="5"/>
      <c r="F44" s="3"/>
      <c r="G44" s="3"/>
      <c r="H44" s="6"/>
      <c r="I44" s="6"/>
      <c r="J44" s="6">
        <v>2800000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-2800000</v>
      </c>
      <c r="W44" s="11">
        <f t="shared" si="1"/>
        <v>0</v>
      </c>
      <c r="X44" s="6"/>
      <c r="Y44" s="7"/>
    </row>
    <row r="45" spans="1:25" ht="66" customHeight="1">
      <c r="A45" s="20"/>
      <c r="B45" s="4" t="s">
        <v>101</v>
      </c>
      <c r="C45" s="3" t="s">
        <v>100</v>
      </c>
      <c r="D45" s="3"/>
      <c r="E45" s="5"/>
      <c r="F45" s="3"/>
      <c r="G45" s="3"/>
      <c r="H45" s="6"/>
      <c r="I45" s="6"/>
      <c r="J45" s="6">
        <v>12757000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f t="shared" si="0"/>
        <v>-12757000</v>
      </c>
      <c r="W45" s="11">
        <f t="shared" si="1"/>
        <v>0</v>
      </c>
      <c r="X45" s="6"/>
      <c r="Y45" s="7"/>
    </row>
    <row r="46" spans="1:25" ht="33" customHeight="1">
      <c r="A46" s="20"/>
      <c r="B46" s="4" t="s">
        <v>91</v>
      </c>
      <c r="C46" s="3" t="s">
        <v>90</v>
      </c>
      <c r="D46" s="3"/>
      <c r="E46" s="5"/>
      <c r="F46" s="3"/>
      <c r="G46" s="3"/>
      <c r="H46" s="6"/>
      <c r="I46" s="6"/>
      <c r="J46" s="6">
        <v>8287000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-8287000</v>
      </c>
      <c r="W46" s="11">
        <f t="shared" si="1"/>
        <v>0</v>
      </c>
      <c r="X46" s="6"/>
      <c r="Y46" s="7"/>
    </row>
    <row r="47" spans="1:25" ht="51">
      <c r="A47" s="20"/>
      <c r="B47" s="4" t="s">
        <v>53</v>
      </c>
      <c r="C47" s="3" t="s">
        <v>75</v>
      </c>
      <c r="D47" s="3"/>
      <c r="E47" s="5"/>
      <c r="F47" s="3"/>
      <c r="G47" s="3"/>
      <c r="H47" s="6"/>
      <c r="I47" s="6"/>
      <c r="J47" s="21"/>
      <c r="K47" s="6"/>
      <c r="L47" s="6"/>
      <c r="M47" s="6"/>
      <c r="N47" s="6"/>
      <c r="O47" s="6"/>
      <c r="P47" s="6"/>
      <c r="Q47" s="6"/>
      <c r="R47" s="6">
        <v>-5123570.24</v>
      </c>
      <c r="S47" s="6"/>
      <c r="T47" s="6"/>
      <c r="U47" s="6"/>
      <c r="V47" s="6">
        <f t="shared" si="0"/>
        <v>-5123570.24</v>
      </c>
      <c r="W47" s="11" t="e">
        <f t="shared" si="1"/>
        <v>#DIV/0!</v>
      </c>
      <c r="X47" s="6"/>
      <c r="Y47" s="7"/>
    </row>
    <row r="48" spans="1:25" ht="12.75">
      <c r="A48" s="47" t="s">
        <v>61</v>
      </c>
      <c r="B48" s="48"/>
      <c r="C48" s="48"/>
      <c r="D48" s="48"/>
      <c r="E48" s="48"/>
      <c r="F48" s="48"/>
      <c r="G48" s="49"/>
      <c r="H48" s="8">
        <v>69440000</v>
      </c>
      <c r="I48" s="8">
        <v>0</v>
      </c>
      <c r="J48" s="8">
        <f>SUM(J30:J47)</f>
        <v>941881514.28</v>
      </c>
      <c r="K48" s="8">
        <v>9761000</v>
      </c>
      <c r="L48" s="8">
        <v>9761000</v>
      </c>
      <c r="M48" s="8">
        <v>12860000</v>
      </c>
      <c r="N48" s="8">
        <v>16995000</v>
      </c>
      <c r="O48" s="8">
        <v>29824000</v>
      </c>
      <c r="P48" s="8">
        <v>6381000</v>
      </c>
      <c r="Q48" s="8">
        <v>46581429.77</v>
      </c>
      <c r="R48" s="8">
        <f>SUM(R30:R47)</f>
        <v>65616613.13999999</v>
      </c>
      <c r="S48" s="8">
        <v>6381000</v>
      </c>
      <c r="T48" s="8">
        <v>46581429.77</v>
      </c>
      <c r="U48" s="8">
        <v>40200429.77</v>
      </c>
      <c r="V48" s="8">
        <f t="shared" si="0"/>
        <v>-876264901.14</v>
      </c>
      <c r="W48" s="9">
        <f>R48/J48</f>
        <v>0.0696654644402477</v>
      </c>
      <c r="X48" s="8">
        <v>-30439429.77</v>
      </c>
      <c r="Y48" s="9">
        <v>4.1185</v>
      </c>
    </row>
    <row r="49" spans="1:2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3" ht="12.75">
      <c r="B50" s="34" t="s">
        <v>79</v>
      </c>
      <c r="C50" s="35"/>
      <c r="R50" s="34"/>
      <c r="S50" s="34"/>
      <c r="T50" s="34"/>
      <c r="U50" s="34"/>
      <c r="V50" s="34" t="s">
        <v>80</v>
      </c>
      <c r="W50" s="34"/>
    </row>
    <row r="51" ht="409.5">
      <c r="B51" s="34"/>
    </row>
  </sheetData>
  <sheetProtection/>
  <mergeCells count="22">
    <mergeCell ref="A48:G48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2021-02-04T07:14:27Z</cp:lastPrinted>
  <dcterms:created xsi:type="dcterms:W3CDTF">2007-03-21T04:54:30Z</dcterms:created>
  <dcterms:modified xsi:type="dcterms:W3CDTF">2021-02-04T07:24:36Z</dcterms:modified>
  <cp:category/>
  <cp:version/>
  <cp:contentType/>
  <cp:contentStatus/>
</cp:coreProperties>
</file>