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0005" windowHeight="63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<sst xmlns="http://schemas.openxmlformats.org/spreadsheetml/2006/main" count="147" uniqueCount="129">
  <si>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</si>
  <si>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</si>
  <si>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</si>
  <si>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</si>
  <si>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</si>
  <si>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</si>
  <si>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</si>
  <si>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</si>
  <si>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</si>
  <si>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</si>
  <si>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</si>
  <si>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</si>
  <si>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</si>
  <si>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</si>
  <si>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</si>
  <si>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</si>
  <si>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</si>
  <si>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</si>
  <si>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</si>
  <si>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</si>
  <si>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</si>
  <si>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</si>
  <si>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</si>
  <si>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</si>
  <si>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</si>
  <si>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</si>
  <si>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</si>
  <si>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</si>
  <si>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</si>
  <si>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</si>
  <si>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</si>
  <si>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</si>
  <si>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</si>
  <si>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</si>
  <si>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</si>
  <si>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</si>
  <si>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</si>
  <si>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</si>
  <si>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</si>
  <si>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</si>
  <si>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</si>
  <si>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</si>
  <si>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</si>
  <si>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</si>
  <si>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</si>
  <si>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</si>
  <si>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</si>
  <si>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</si>
  <si>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</si>
  <si>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</si>
  <si>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</si>
  <si>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</si>
  <si>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</si>
  <si>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</si>
  <si>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</si>
  <si>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</si>
  <si>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</si>
  <si>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</si>
  <si>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</si>
  <si>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</si>
  <si>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</si>
  <si>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</si>
  <si>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</si>
  <si>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</si>
  <si>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</si>
  <si>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</si>
  <si>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</si>
  <si>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</si>
  <si>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</si>
  <si>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</si>
  <si>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</si>
  <si>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</si>
  <si>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</si>
  <si>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</si>
  <si>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</si>
  <si>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</si>
  <si>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</si>
  <si>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</si>
  <si>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</si>
  <si>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</si>
  <si>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</si>
  <si>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</si>
  <si>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</si>
  <si>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</si>
  <si>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</si>
  <si>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</si>
  <si>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</si>
  <si>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</si>
  <si>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</si>
  <si>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</si>
  <si>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</si>
  <si>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</si>
  <si>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</si>
  <si>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</si>
  <si>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</si>
  <si>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</si>
  <si>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</si>
  <si>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</si>
  <si>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</si>
  <si>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</si>
  <si>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</si>
  <si>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</si>
  <si>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</si>
  <si>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</si>
  <si>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</si>
  <si>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</si>
  <si>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</si>
  <si>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</si>
  <si>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</si>
  <si>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</si>
  <si>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</si>
  <si>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</si>
  <si>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</si>
  <si>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</si>
  <si>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</si>
  <si>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</si>
  <si>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</si>
  <si>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</si>
  <si>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</si>
  <si>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казённым учреждением) муниципального района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</si>
  <si>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</si>
  <si>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</si>
  <si>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</si>
  <si>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</si>
  <si>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</si>
  <si>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</si>
  <si>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00011103050050000120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</si>
  <si>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</si>
  <si>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по состоянию на 01.12.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</si>
</sst>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showZeros="0" tabSelected="1" zoomScalePageLayoutView="0" workbookViewId="0" topLeftCell="B1">
      <selection activeCell="R21" sqref="R2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22</v>
      </c>
      <c r="B3" s="44" t="s">
        <v>128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93780447.18</v>
      </c>
      <c r="S7" s="6">
        <v>0</v>
      </c>
      <c r="T7" s="6">
        <v>61329.42</v>
      </c>
      <c r="U7" s="6">
        <v>61329.42</v>
      </c>
      <c r="V7" s="6">
        <f aca="true" t="shared" si="0" ref="V7:V58">R7-J7</f>
        <v>-25279552.819999993</v>
      </c>
      <c r="W7" s="17">
        <f>R7/J7</f>
        <v>0.7876738382328239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2240343.76</v>
      </c>
      <c r="S8" s="26"/>
      <c r="T8" s="26"/>
      <c r="U8" s="26"/>
      <c r="V8" s="32">
        <f>R8-J8</f>
        <v>60343.75999999978</v>
      </c>
      <c r="W8" s="33">
        <f>R8/J8</f>
        <v>1.027680623853211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9615249.92</v>
      </c>
      <c r="S9" s="26"/>
      <c r="T9" s="26"/>
      <c r="U9" s="26"/>
      <c r="V9" s="32">
        <f>R9-J9</f>
        <v>-1472750.08</v>
      </c>
      <c r="W9" s="33">
        <f>R9/J9</f>
        <v>0.8671762193362194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761050.2</v>
      </c>
      <c r="S10" s="6">
        <v>0</v>
      </c>
      <c r="T10" s="6">
        <v>416543.27</v>
      </c>
      <c r="U10" s="6">
        <v>416543.27</v>
      </c>
      <c r="V10" s="6">
        <f t="shared" si="0"/>
        <v>141050.19999999995</v>
      </c>
      <c r="W10" s="11">
        <f aca="true" t="shared" si="1" ref="W10:W57">R10/J10</f>
        <v>1.2275003225806451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17469.9</v>
      </c>
      <c r="S11" s="6">
        <v>0</v>
      </c>
      <c r="T11" s="6">
        <v>1838.77</v>
      </c>
      <c r="U11" s="6">
        <v>1838.77</v>
      </c>
      <c r="V11" s="6">
        <f t="shared" si="0"/>
        <v>-216530.1</v>
      </c>
      <c r="W11" s="11">
        <f t="shared" si="1"/>
        <v>0.07465769230769231</v>
      </c>
      <c r="X11" s="6">
        <v>-1838.77</v>
      </c>
      <c r="Y11" s="7"/>
    </row>
    <row r="12" spans="1:25" ht="40.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740166.99</v>
      </c>
      <c r="S12" s="6"/>
      <c r="T12" s="6"/>
      <c r="U12" s="6"/>
      <c r="V12" s="6">
        <f t="shared" si="0"/>
        <v>684166.99</v>
      </c>
      <c r="W12" s="11">
        <f t="shared" si="1"/>
        <v>13.217267678571428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1466642.42</v>
      </c>
      <c r="S13" s="6">
        <v>0</v>
      </c>
      <c r="T13" s="6">
        <v>25849.3</v>
      </c>
      <c r="U13" s="6">
        <v>25849.3</v>
      </c>
      <c r="V13" s="6">
        <f t="shared" si="0"/>
        <v>-171357.58000000007</v>
      </c>
      <c r="W13" s="11">
        <f t="shared" si="1"/>
        <v>0.8953860927960927</v>
      </c>
      <c r="X13" s="6">
        <v>39150.7</v>
      </c>
      <c r="Y13" s="7">
        <v>0.3977</v>
      </c>
    </row>
    <row r="14" spans="1:25" ht="38.25">
      <c r="A14" s="3"/>
      <c r="B14" s="4" t="s">
        <v>127</v>
      </c>
      <c r="C14" s="3" t="s">
        <v>126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25.3</v>
      </c>
      <c r="S14" s="6"/>
      <c r="T14" s="6"/>
      <c r="U14" s="6"/>
      <c r="V14" s="6">
        <f t="shared" si="0"/>
        <v>25.3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2008000</v>
      </c>
      <c r="K15" s="6"/>
      <c r="L15" s="6"/>
      <c r="M15" s="6"/>
      <c r="N15" s="6"/>
      <c r="O15" s="6"/>
      <c r="P15" s="6"/>
      <c r="Q15" s="6"/>
      <c r="R15" s="6">
        <v>1654437.16</v>
      </c>
      <c r="S15" s="6"/>
      <c r="T15" s="6"/>
      <c r="U15" s="6"/>
      <c r="V15" s="6">
        <f t="shared" si="0"/>
        <v>-353562.8400000001</v>
      </c>
      <c r="W15" s="11">
        <f t="shared" si="1"/>
        <v>0.8239228884462151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120000</v>
      </c>
      <c r="K16" s="6"/>
      <c r="L16" s="6"/>
      <c r="M16" s="6"/>
      <c r="N16" s="6"/>
      <c r="O16" s="6"/>
      <c r="P16" s="6"/>
      <c r="Q16" s="6"/>
      <c r="R16" s="6">
        <v>111571.84</v>
      </c>
      <c r="S16" s="6"/>
      <c r="T16" s="6"/>
      <c r="U16" s="6"/>
      <c r="V16" s="6">
        <f t="shared" si="0"/>
        <v>-8428.160000000003</v>
      </c>
      <c r="W16" s="11">
        <f t="shared" si="1"/>
        <v>0.9297653333333333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54000</v>
      </c>
      <c r="K17" s="6"/>
      <c r="L17" s="6"/>
      <c r="M17" s="6"/>
      <c r="N17" s="6"/>
      <c r="O17" s="6"/>
      <c r="P17" s="6"/>
      <c r="Q17" s="6"/>
      <c r="R17" s="6">
        <v>18135</v>
      </c>
      <c r="S17" s="6"/>
      <c r="T17" s="6"/>
      <c r="U17" s="6"/>
      <c r="V17" s="6">
        <f t="shared" si="0"/>
        <v>-35865</v>
      </c>
      <c r="W17" s="11">
        <f t="shared" si="1"/>
        <v>0.3358333333333333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16000</v>
      </c>
      <c r="K18" s="6"/>
      <c r="L18" s="6"/>
      <c r="M18" s="6"/>
      <c r="N18" s="6"/>
      <c r="O18" s="6"/>
      <c r="P18" s="6"/>
      <c r="Q18" s="6"/>
      <c r="R18" s="6">
        <v>5197.01</v>
      </c>
      <c r="S18" s="6">
        <v>0</v>
      </c>
      <c r="T18" s="6">
        <v>190.8</v>
      </c>
      <c r="U18" s="6">
        <v>190.8</v>
      </c>
      <c r="V18" s="6">
        <f t="shared" si="0"/>
        <v>-10802.99</v>
      </c>
      <c r="W18" s="11">
        <f t="shared" si="1"/>
        <v>0.32481312500000004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96</v>
      </c>
      <c r="D19" s="3"/>
      <c r="E19" s="5"/>
      <c r="F19" s="3"/>
      <c r="G19" s="3"/>
      <c r="H19" s="6">
        <v>3532000</v>
      </c>
      <c r="I19" s="6">
        <v>0</v>
      </c>
      <c r="J19" s="6">
        <v>14369874.29</v>
      </c>
      <c r="K19" s="6"/>
      <c r="L19" s="6"/>
      <c r="M19" s="6"/>
      <c r="N19" s="6"/>
      <c r="O19" s="6"/>
      <c r="P19" s="6"/>
      <c r="Q19" s="6"/>
      <c r="R19" s="6">
        <v>12892834.73</v>
      </c>
      <c r="S19" s="6">
        <v>0</v>
      </c>
      <c r="T19" s="6">
        <v>276277.02</v>
      </c>
      <c r="U19" s="6">
        <v>276277.02</v>
      </c>
      <c r="V19" s="6">
        <f t="shared" si="0"/>
        <v>-1477039.5599999987</v>
      </c>
      <c r="W19" s="11">
        <f t="shared" si="1"/>
        <v>0.8972127709545886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475000</v>
      </c>
      <c r="K20" s="6"/>
      <c r="L20" s="6"/>
      <c r="M20" s="6"/>
      <c r="N20" s="6"/>
      <c r="O20" s="6"/>
      <c r="P20" s="6"/>
      <c r="Q20" s="6"/>
      <c r="R20" s="6">
        <v>5600</v>
      </c>
      <c r="S20" s="6"/>
      <c r="T20" s="6"/>
      <c r="U20" s="6"/>
      <c r="V20" s="6">
        <f aca="true" t="shared" si="2" ref="V20:V30">R20-J20</f>
        <v>-469400</v>
      </c>
      <c r="W20" s="11">
        <f aca="true" t="shared" si="3" ref="W20:W30">R20/J20</f>
        <v>0.011789473684210527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330000</v>
      </c>
      <c r="K21" s="6"/>
      <c r="L21" s="6"/>
      <c r="M21" s="6"/>
      <c r="N21" s="6"/>
      <c r="O21" s="6"/>
      <c r="P21" s="6"/>
      <c r="Q21" s="6"/>
      <c r="R21" s="6">
        <v>318447.31</v>
      </c>
      <c r="S21" s="6"/>
      <c r="T21" s="6"/>
      <c r="U21" s="6"/>
      <c r="V21" s="6">
        <f t="shared" si="2"/>
        <v>-11552.690000000002</v>
      </c>
      <c r="W21" s="11">
        <f t="shared" si="3"/>
        <v>0.9649918484848484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>
        <v>92000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-92000</v>
      </c>
      <c r="W22" s="11">
        <f t="shared" si="3"/>
        <v>0</v>
      </c>
      <c r="X22" s="6"/>
      <c r="Y22" s="7"/>
    </row>
    <row r="23" spans="1:25" ht="89.25">
      <c r="A23" s="3"/>
      <c r="B23" s="4" t="s">
        <v>111</v>
      </c>
      <c r="C23" s="31" t="s">
        <v>110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8337.45</v>
      </c>
      <c r="S23" s="6"/>
      <c r="T23" s="6"/>
      <c r="U23" s="6"/>
      <c r="V23" s="6">
        <f t="shared" si="2"/>
        <v>8337.45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92</v>
      </c>
      <c r="C24" s="31" t="s">
        <v>90</v>
      </c>
      <c r="D24" s="3"/>
      <c r="E24" s="5"/>
      <c r="F24" s="3"/>
      <c r="G24" s="3"/>
      <c r="H24" s="6"/>
      <c r="I24" s="6"/>
      <c r="J24" s="6">
        <v>25000</v>
      </c>
      <c r="K24" s="6"/>
      <c r="L24" s="6"/>
      <c r="M24" s="6"/>
      <c r="N24" s="6"/>
      <c r="O24" s="6"/>
      <c r="P24" s="6"/>
      <c r="Q24" s="6"/>
      <c r="R24" s="6">
        <v>17453.45</v>
      </c>
      <c r="S24" s="6"/>
      <c r="T24" s="6"/>
      <c r="U24" s="6"/>
      <c r="V24" s="6">
        <f t="shared" si="2"/>
        <v>-7546.549999999999</v>
      </c>
      <c r="W24" s="11">
        <f t="shared" si="3"/>
        <v>0.698138</v>
      </c>
      <c r="X24" s="6"/>
      <c r="Y24" s="7"/>
    </row>
    <row r="25" spans="1:25" ht="89.25">
      <c r="A25" s="3"/>
      <c r="B25" s="4" t="s">
        <v>117</v>
      </c>
      <c r="C25" s="31" t="s">
        <v>116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4060.79</v>
      </c>
      <c r="S25" s="6"/>
      <c r="T25" s="6"/>
      <c r="U25" s="6"/>
      <c r="V25" s="6">
        <f t="shared" si="2"/>
        <v>4060.79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114</v>
      </c>
      <c r="C26" s="31" t="s">
        <v>113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26000</v>
      </c>
      <c r="S26" s="6"/>
      <c r="T26" s="6"/>
      <c r="U26" s="6"/>
      <c r="V26" s="6">
        <f t="shared" si="2"/>
        <v>26000</v>
      </c>
      <c r="W26" s="11" t="e">
        <f t="shared" si="3"/>
        <v>#DIV/0!</v>
      </c>
      <c r="X26" s="6"/>
      <c r="Y26" s="7"/>
    </row>
    <row r="27" spans="1:25" ht="109.5" customHeight="1">
      <c r="A27" s="3"/>
      <c r="B27" s="4" t="s">
        <v>121</v>
      </c>
      <c r="C27" s="31" t="s">
        <v>104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45000</v>
      </c>
      <c r="S27" s="6"/>
      <c r="T27" s="6"/>
      <c r="U27" s="6"/>
      <c r="V27" s="6">
        <f t="shared" si="2"/>
        <v>45000</v>
      </c>
      <c r="W27" s="11" t="e">
        <f t="shared" si="3"/>
        <v>#DIV/0!</v>
      </c>
      <c r="X27" s="6"/>
      <c r="Y27" s="7"/>
    </row>
    <row r="28" spans="1:25" ht="128.25" customHeight="1">
      <c r="A28" s="3"/>
      <c r="B28" s="4" t="s">
        <v>122</v>
      </c>
      <c r="C28" s="31" t="s">
        <v>115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300</v>
      </c>
      <c r="S28" s="6"/>
      <c r="T28" s="6"/>
      <c r="U28" s="6"/>
      <c r="V28" s="6">
        <f t="shared" si="2"/>
        <v>300</v>
      </c>
      <c r="W28" s="11" t="e">
        <f t="shared" si="3"/>
        <v>#DIV/0!</v>
      </c>
      <c r="X28" s="6"/>
      <c r="Y28" s="7"/>
    </row>
    <row r="29" spans="1:25" ht="89.25">
      <c r="A29" s="3"/>
      <c r="B29" s="4" t="s">
        <v>112</v>
      </c>
      <c r="C29" s="31" t="s">
        <v>109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2500</v>
      </c>
      <c r="S29" s="6"/>
      <c r="T29" s="6"/>
      <c r="U29" s="6"/>
      <c r="V29" s="6">
        <f t="shared" si="2"/>
        <v>2500</v>
      </c>
      <c r="W29" s="11" t="e">
        <f t="shared" si="3"/>
        <v>#DIV/0!</v>
      </c>
      <c r="X29" s="6"/>
      <c r="Y29" s="7"/>
    </row>
    <row r="30" spans="1:25" ht="81.75" customHeight="1">
      <c r="A30" s="3"/>
      <c r="B30" s="4" t="s">
        <v>123</v>
      </c>
      <c r="C30" s="31" t="s">
        <v>120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9182.19</v>
      </c>
      <c r="S30" s="6"/>
      <c r="T30" s="6"/>
      <c r="U30" s="6"/>
      <c r="V30" s="6">
        <f t="shared" si="2"/>
        <v>9182.19</v>
      </c>
      <c r="W30" s="11" t="e">
        <f t="shared" si="3"/>
        <v>#DIV/0!</v>
      </c>
      <c r="X30" s="6"/>
      <c r="Y30" s="7"/>
    </row>
    <row r="31" spans="1:25" ht="102" customHeight="1">
      <c r="A31" s="3" t="s">
        <v>19</v>
      </c>
      <c r="B31" s="4" t="s">
        <v>79</v>
      </c>
      <c r="C31" s="3" t="s">
        <v>97</v>
      </c>
      <c r="D31" s="3"/>
      <c r="E31" s="5"/>
      <c r="F31" s="3"/>
      <c r="G31" s="3"/>
      <c r="H31" s="6">
        <v>0</v>
      </c>
      <c r="I31" s="6">
        <v>0</v>
      </c>
      <c r="J31" s="6">
        <v>68000</v>
      </c>
      <c r="K31" s="6"/>
      <c r="L31" s="6"/>
      <c r="M31" s="6"/>
      <c r="N31" s="6"/>
      <c r="O31" s="6"/>
      <c r="P31" s="6"/>
      <c r="Q31" s="6"/>
      <c r="R31" s="6">
        <v>32786.96</v>
      </c>
      <c r="S31" s="6">
        <v>0</v>
      </c>
      <c r="T31" s="6">
        <v>300</v>
      </c>
      <c r="U31" s="6">
        <v>300</v>
      </c>
      <c r="V31" s="6">
        <f t="shared" si="0"/>
        <v>-35213.04</v>
      </c>
      <c r="W31" s="11">
        <f t="shared" si="1"/>
        <v>0.4821611764705882</v>
      </c>
      <c r="X31" s="6">
        <v>-300</v>
      </c>
      <c r="Y31" s="7"/>
    </row>
    <row r="32" spans="1:25" ht="51.75" customHeight="1">
      <c r="A32" s="3"/>
      <c r="B32" s="4" t="s">
        <v>101</v>
      </c>
      <c r="C32" s="3" t="s">
        <v>100</v>
      </c>
      <c r="D32" s="3"/>
      <c r="E32" s="5"/>
      <c r="F32" s="3"/>
      <c r="G32" s="3"/>
      <c r="H32" s="6"/>
      <c r="I32" s="6"/>
      <c r="J32" s="6">
        <v>120000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-120000</v>
      </c>
      <c r="W32" s="11">
        <f t="shared" si="1"/>
        <v>0</v>
      </c>
      <c r="X32" s="6"/>
      <c r="Y32" s="7"/>
    </row>
    <row r="33" spans="1:25" ht="76.5" customHeight="1">
      <c r="A33" s="3"/>
      <c r="B33" s="4" t="s">
        <v>119</v>
      </c>
      <c r="C33" s="3" t="s">
        <v>118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413.4</v>
      </c>
      <c r="S33" s="6"/>
      <c r="T33" s="6"/>
      <c r="U33" s="6"/>
      <c r="V33" s="6">
        <f t="shared" si="0"/>
        <v>413.4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93</v>
      </c>
      <c r="C34" s="3" t="s">
        <v>91</v>
      </c>
      <c r="D34" s="3"/>
      <c r="E34" s="5"/>
      <c r="F34" s="3"/>
      <c r="G34" s="3"/>
      <c r="H34" s="6"/>
      <c r="I34" s="6"/>
      <c r="J34" s="6">
        <v>104000</v>
      </c>
      <c r="K34" s="6"/>
      <c r="L34" s="6"/>
      <c r="M34" s="6"/>
      <c r="N34" s="6"/>
      <c r="O34" s="6"/>
      <c r="P34" s="6"/>
      <c r="Q34" s="6"/>
      <c r="R34" s="6">
        <v>144734.45</v>
      </c>
      <c r="S34" s="6"/>
      <c r="T34" s="6"/>
      <c r="U34" s="6"/>
      <c r="V34" s="6">
        <f t="shared" si="0"/>
        <v>40734.45000000001</v>
      </c>
      <c r="W34" s="11">
        <f t="shared" si="1"/>
        <v>1.391677403846154</v>
      </c>
      <c r="X34" s="6"/>
      <c r="Y34" s="7"/>
    </row>
    <row r="35" spans="1:25" ht="76.5">
      <c r="A35" s="3"/>
      <c r="B35" s="4" t="s">
        <v>87</v>
      </c>
      <c r="C35" s="3" t="s">
        <v>85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-1234.92</v>
      </c>
      <c r="S35" s="6"/>
      <c r="T35" s="6"/>
      <c r="U35" s="6"/>
      <c r="V35" s="6">
        <f t="shared" si="0"/>
        <v>-1234.92</v>
      </c>
      <c r="W35" s="11" t="e">
        <f t="shared" si="1"/>
        <v>#DIV/0!</v>
      </c>
      <c r="X35" s="6"/>
      <c r="Y35" s="7"/>
    </row>
    <row r="36" spans="1:25" ht="91.5" customHeight="1">
      <c r="A36" s="3"/>
      <c r="B36" s="4" t="s">
        <v>80</v>
      </c>
      <c r="C36" s="3" t="s">
        <v>95</v>
      </c>
      <c r="D36" s="3"/>
      <c r="E36" s="5"/>
      <c r="F36" s="3"/>
      <c r="G36" s="3"/>
      <c r="H36" s="6"/>
      <c r="I36" s="6"/>
      <c r="J36" s="6">
        <v>179000</v>
      </c>
      <c r="K36" s="6"/>
      <c r="L36" s="6"/>
      <c r="M36" s="6"/>
      <c r="N36" s="6"/>
      <c r="O36" s="6"/>
      <c r="P36" s="6"/>
      <c r="Q36" s="6"/>
      <c r="R36" s="6">
        <v>100203.85</v>
      </c>
      <c r="S36" s="6"/>
      <c r="T36" s="6"/>
      <c r="U36" s="6"/>
      <c r="V36" s="6">
        <f t="shared" si="0"/>
        <v>-78796.15</v>
      </c>
      <c r="W36" s="11">
        <f t="shared" si="1"/>
        <v>0.5597980446927374</v>
      </c>
      <c r="X36" s="6"/>
      <c r="Y36" s="7"/>
    </row>
    <row r="37" spans="1:25" ht="25.5">
      <c r="A37" s="3"/>
      <c r="B37" s="4" t="s">
        <v>42</v>
      </c>
      <c r="C37" s="3" t="s">
        <v>30</v>
      </c>
      <c r="D37" s="3"/>
      <c r="E37" s="5"/>
      <c r="F37" s="3"/>
      <c r="G37" s="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0</v>
      </c>
      <c r="W37" s="11" t="e">
        <f t="shared" si="1"/>
        <v>#DIV/0!</v>
      </c>
      <c r="X37" s="6"/>
      <c r="Y37" s="7"/>
    </row>
    <row r="38" spans="1:25" ht="12.75">
      <c r="A38" s="3"/>
      <c r="B38" s="12" t="s">
        <v>43</v>
      </c>
      <c r="C38" s="13"/>
      <c r="D38" s="13"/>
      <c r="E38" s="14"/>
      <c r="F38" s="13"/>
      <c r="G38" s="13"/>
      <c r="H38" s="15"/>
      <c r="I38" s="15"/>
      <c r="J38" s="15">
        <f>SUM(J7:J37)</f>
        <v>152836874.29</v>
      </c>
      <c r="K38" s="15"/>
      <c r="L38" s="15"/>
      <c r="M38" s="15"/>
      <c r="N38" s="15"/>
      <c r="O38" s="15"/>
      <c r="P38" s="15"/>
      <c r="Q38" s="15"/>
      <c r="R38" s="15">
        <f>SUM(R7:R37)</f>
        <v>124017356.34000003</v>
      </c>
      <c r="S38" s="15"/>
      <c r="T38" s="15"/>
      <c r="U38" s="15"/>
      <c r="V38" s="15">
        <f t="shared" si="0"/>
        <v>-28819517.94999996</v>
      </c>
      <c r="W38" s="16">
        <f>R38/J38</f>
        <v>0.8114360943072126</v>
      </c>
      <c r="X38" s="6"/>
      <c r="Y38" s="7"/>
    </row>
    <row r="39" spans="1:25" ht="40.5" customHeight="1">
      <c r="A39" s="3" t="s">
        <v>20</v>
      </c>
      <c r="B39" s="4" t="s">
        <v>94</v>
      </c>
      <c r="C39" s="3" t="s">
        <v>66</v>
      </c>
      <c r="D39" s="3"/>
      <c r="E39" s="5"/>
      <c r="F39" s="3"/>
      <c r="G39" s="3"/>
      <c r="H39" s="6">
        <v>0</v>
      </c>
      <c r="I39" s="6">
        <v>0</v>
      </c>
      <c r="J39" s="6">
        <v>238859000</v>
      </c>
      <c r="K39" s="6"/>
      <c r="L39" s="6"/>
      <c r="M39" s="6"/>
      <c r="N39" s="6"/>
      <c r="O39" s="6"/>
      <c r="P39" s="6"/>
      <c r="Q39" s="6"/>
      <c r="R39" s="6">
        <v>218955000</v>
      </c>
      <c r="S39" s="6">
        <v>2415000</v>
      </c>
      <c r="T39" s="6">
        <v>20859000</v>
      </c>
      <c r="U39" s="6">
        <v>18444000</v>
      </c>
      <c r="V39" s="6">
        <f t="shared" si="0"/>
        <v>-19904000</v>
      </c>
      <c r="W39" s="11">
        <f t="shared" si="1"/>
        <v>0.9166705043561264</v>
      </c>
      <c r="X39" s="6">
        <v>-18444000</v>
      </c>
      <c r="Y39" s="7"/>
    </row>
    <row r="40" spans="1:25" ht="40.5" customHeight="1">
      <c r="A40" s="3"/>
      <c r="B40" s="4" t="s">
        <v>81</v>
      </c>
      <c r="C40" s="3" t="s">
        <v>86</v>
      </c>
      <c r="D40" s="3"/>
      <c r="E40" s="5"/>
      <c r="F40" s="3"/>
      <c r="G40" s="3"/>
      <c r="H40" s="6"/>
      <c r="I40" s="6"/>
      <c r="J40" s="6">
        <v>174484000</v>
      </c>
      <c r="K40" s="6"/>
      <c r="L40" s="6"/>
      <c r="M40" s="6"/>
      <c r="N40" s="6"/>
      <c r="O40" s="6"/>
      <c r="P40" s="6"/>
      <c r="Q40" s="6"/>
      <c r="R40" s="6">
        <v>159940000</v>
      </c>
      <c r="S40" s="6"/>
      <c r="T40" s="6"/>
      <c r="U40" s="6"/>
      <c r="V40" s="6">
        <f t="shared" si="0"/>
        <v>-14544000</v>
      </c>
      <c r="W40" s="11">
        <f t="shared" si="1"/>
        <v>0.9166456523234222</v>
      </c>
      <c r="X40" s="6"/>
      <c r="Y40" s="7"/>
    </row>
    <row r="41" spans="1:25" ht="45" customHeight="1">
      <c r="A41" s="3"/>
      <c r="B41" s="4" t="s">
        <v>106</v>
      </c>
      <c r="C41" s="3" t="s">
        <v>105</v>
      </c>
      <c r="D41" s="3"/>
      <c r="E41" s="5"/>
      <c r="F41" s="3"/>
      <c r="G41" s="3"/>
      <c r="H41" s="6"/>
      <c r="I41" s="6"/>
      <c r="J41" s="6">
        <v>130950000</v>
      </c>
      <c r="K41" s="6"/>
      <c r="L41" s="6"/>
      <c r="M41" s="6"/>
      <c r="N41" s="6"/>
      <c r="O41" s="6"/>
      <c r="P41" s="6"/>
      <c r="Q41" s="6"/>
      <c r="R41" s="6">
        <v>130950000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69.75" customHeight="1">
      <c r="A42" s="3"/>
      <c r="B42" s="36" t="s">
        <v>82</v>
      </c>
      <c r="C42" s="3" t="s">
        <v>78</v>
      </c>
      <c r="D42" s="3"/>
      <c r="E42" s="5"/>
      <c r="F42" s="3"/>
      <c r="G42" s="3"/>
      <c r="H42" s="6"/>
      <c r="I42" s="6"/>
      <c r="J42" s="6">
        <v>1078147.79</v>
      </c>
      <c r="K42" s="6"/>
      <c r="L42" s="6"/>
      <c r="M42" s="6"/>
      <c r="N42" s="6"/>
      <c r="O42" s="6"/>
      <c r="P42" s="6"/>
      <c r="Q42" s="6"/>
      <c r="R42" s="6">
        <v>1078147.79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38.25" customHeight="1">
      <c r="A43" s="3"/>
      <c r="B43" s="36" t="s">
        <v>108</v>
      </c>
      <c r="C43" s="3" t="s">
        <v>107</v>
      </c>
      <c r="D43" s="3"/>
      <c r="E43" s="5"/>
      <c r="F43" s="3"/>
      <c r="G43" s="3"/>
      <c r="H43" s="6"/>
      <c r="I43" s="6"/>
      <c r="J43" s="6">
        <v>402960</v>
      </c>
      <c r="K43" s="6"/>
      <c r="L43" s="6"/>
      <c r="M43" s="6"/>
      <c r="N43" s="6"/>
      <c r="O43" s="6"/>
      <c r="P43" s="6"/>
      <c r="Q43" s="6"/>
      <c r="R43" s="6">
        <v>402960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42" customHeight="1">
      <c r="A44" s="3"/>
      <c r="B44" s="4" t="s">
        <v>83</v>
      </c>
      <c r="C44" s="3" t="s">
        <v>84</v>
      </c>
      <c r="D44" s="3"/>
      <c r="E44" s="5"/>
      <c r="F44" s="3"/>
      <c r="G44" s="3"/>
      <c r="H44" s="6"/>
      <c r="I44" s="6"/>
      <c r="J44" s="6">
        <v>1937500</v>
      </c>
      <c r="K44" s="6"/>
      <c r="L44" s="6"/>
      <c r="M44" s="6"/>
      <c r="N44" s="6"/>
      <c r="O44" s="6"/>
      <c r="P44" s="6"/>
      <c r="Q44" s="6"/>
      <c r="R44" s="6">
        <v>1937500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25.5">
      <c r="A45" s="3" t="s">
        <v>21</v>
      </c>
      <c r="B45" s="4" t="s">
        <v>41</v>
      </c>
      <c r="C45" s="3" t="s">
        <v>67</v>
      </c>
      <c r="D45" s="3"/>
      <c r="E45" s="5"/>
      <c r="F45" s="3"/>
      <c r="G45" s="3"/>
      <c r="H45" s="6">
        <v>0</v>
      </c>
      <c r="I45" s="6">
        <v>0</v>
      </c>
      <c r="J45" s="6">
        <v>22610420</v>
      </c>
      <c r="K45" s="6"/>
      <c r="L45" s="6"/>
      <c r="M45" s="6"/>
      <c r="N45" s="6"/>
      <c r="O45" s="6"/>
      <c r="P45" s="6"/>
      <c r="Q45" s="6"/>
      <c r="R45" s="6">
        <v>18570354.5</v>
      </c>
      <c r="S45" s="6">
        <v>0</v>
      </c>
      <c r="T45" s="6">
        <v>852216</v>
      </c>
      <c r="U45" s="6">
        <v>852216</v>
      </c>
      <c r="V45" s="6">
        <f t="shared" si="0"/>
        <v>-4040065.5</v>
      </c>
      <c r="W45" s="11">
        <f t="shared" si="1"/>
        <v>0.8213184230987306</v>
      </c>
      <c r="X45" s="6">
        <v>-852216</v>
      </c>
      <c r="Y45" s="7"/>
    </row>
    <row r="46" spans="1:25" ht="38.25">
      <c r="A46" s="3"/>
      <c r="B46" s="4" t="s">
        <v>24</v>
      </c>
      <c r="C46" s="3" t="s">
        <v>68</v>
      </c>
      <c r="D46" s="3"/>
      <c r="E46" s="5"/>
      <c r="F46" s="3"/>
      <c r="G46" s="3"/>
      <c r="H46" s="6"/>
      <c r="I46" s="6"/>
      <c r="J46" s="6">
        <v>8562100</v>
      </c>
      <c r="K46" s="6"/>
      <c r="L46" s="6"/>
      <c r="M46" s="6"/>
      <c r="N46" s="6"/>
      <c r="O46" s="6"/>
      <c r="P46" s="6"/>
      <c r="Q46" s="6"/>
      <c r="R46" s="6">
        <v>7268811.68</v>
      </c>
      <c r="S46" s="6"/>
      <c r="T46" s="6"/>
      <c r="U46" s="6"/>
      <c r="V46" s="6">
        <f t="shared" si="0"/>
        <v>-1293288.3200000003</v>
      </c>
      <c r="W46" s="11">
        <f t="shared" si="1"/>
        <v>0.8489519720629285</v>
      </c>
      <c r="X46" s="6"/>
      <c r="Y46" s="7"/>
    </row>
    <row r="47" spans="1:25" ht="38.25">
      <c r="A47" s="3"/>
      <c r="B47" s="4" t="s">
        <v>31</v>
      </c>
      <c r="C47" s="3" t="s">
        <v>69</v>
      </c>
      <c r="D47" s="3"/>
      <c r="E47" s="5"/>
      <c r="F47" s="3"/>
      <c r="G47" s="3"/>
      <c r="H47" s="6"/>
      <c r="I47" s="6"/>
      <c r="J47" s="6">
        <v>89152700</v>
      </c>
      <c r="K47" s="6"/>
      <c r="L47" s="6"/>
      <c r="M47" s="6"/>
      <c r="N47" s="6"/>
      <c r="O47" s="6"/>
      <c r="P47" s="6"/>
      <c r="Q47" s="6"/>
      <c r="R47" s="6">
        <v>87802700</v>
      </c>
      <c r="S47" s="6"/>
      <c r="T47" s="6"/>
      <c r="U47" s="6"/>
      <c r="V47" s="6">
        <f t="shared" si="0"/>
        <v>-1350000</v>
      </c>
      <c r="W47" s="11">
        <f t="shared" si="1"/>
        <v>0.9848574412216343</v>
      </c>
      <c r="X47" s="6"/>
      <c r="Y47" s="7"/>
    </row>
    <row r="48" spans="1:25" ht="42.75" customHeight="1">
      <c r="A48" s="3"/>
      <c r="B48" s="4" t="s">
        <v>23</v>
      </c>
      <c r="C48" s="3" t="s">
        <v>70</v>
      </c>
      <c r="D48" s="3"/>
      <c r="E48" s="5"/>
      <c r="F48" s="3"/>
      <c r="G48" s="3"/>
      <c r="H48" s="6"/>
      <c r="I48" s="6"/>
      <c r="J48" s="6">
        <v>1375200</v>
      </c>
      <c r="K48" s="6"/>
      <c r="L48" s="6"/>
      <c r="M48" s="6"/>
      <c r="N48" s="6"/>
      <c r="O48" s="6"/>
      <c r="P48" s="6"/>
      <c r="Q48" s="6"/>
      <c r="R48" s="6">
        <v>1356864</v>
      </c>
      <c r="S48" s="6"/>
      <c r="T48" s="6"/>
      <c r="U48" s="6"/>
      <c r="V48" s="6">
        <f t="shared" si="0"/>
        <v>-18336</v>
      </c>
      <c r="W48" s="11">
        <f t="shared" si="1"/>
        <v>0.9866666666666667</v>
      </c>
      <c r="X48" s="6"/>
      <c r="Y48" s="7"/>
    </row>
    <row r="49" spans="1:25" ht="63.75">
      <c r="A49" s="3"/>
      <c r="B49" s="4" t="s">
        <v>60</v>
      </c>
      <c r="C49" s="3" t="s">
        <v>71</v>
      </c>
      <c r="D49" s="3"/>
      <c r="E49" s="5"/>
      <c r="F49" s="3"/>
      <c r="G49" s="3"/>
      <c r="H49" s="6"/>
      <c r="I49" s="6"/>
      <c r="J49" s="6">
        <v>6400</v>
      </c>
      <c r="K49" s="6"/>
      <c r="L49" s="6"/>
      <c r="M49" s="6"/>
      <c r="N49" s="6"/>
      <c r="O49" s="6"/>
      <c r="P49" s="6"/>
      <c r="Q49" s="6"/>
      <c r="R49" s="6">
        <v>6400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38.25">
      <c r="A50" s="3"/>
      <c r="B50" s="4" t="s">
        <v>54</v>
      </c>
      <c r="C50" s="3" t="s">
        <v>72</v>
      </c>
      <c r="D50" s="3"/>
      <c r="E50" s="5"/>
      <c r="F50" s="3"/>
      <c r="G50" s="3"/>
      <c r="H50" s="6"/>
      <c r="I50" s="6"/>
      <c r="J50" s="6">
        <v>6956200</v>
      </c>
      <c r="K50" s="6"/>
      <c r="L50" s="6"/>
      <c r="M50" s="6"/>
      <c r="N50" s="6"/>
      <c r="O50" s="6"/>
      <c r="P50" s="6"/>
      <c r="Q50" s="6"/>
      <c r="R50" s="6">
        <v>6162685.75</v>
      </c>
      <c r="S50" s="6"/>
      <c r="T50" s="6"/>
      <c r="U50" s="6"/>
      <c r="V50" s="6">
        <f t="shared" si="0"/>
        <v>-793514.25</v>
      </c>
      <c r="W50" s="11">
        <f t="shared" si="1"/>
        <v>0.8859270506885943</v>
      </c>
      <c r="X50" s="6"/>
      <c r="Y50" s="7"/>
    </row>
    <row r="51" spans="1:25" ht="52.5" customHeight="1">
      <c r="A51" s="3"/>
      <c r="B51" s="4" t="s">
        <v>77</v>
      </c>
      <c r="C51" s="3" t="s">
        <v>76</v>
      </c>
      <c r="D51" s="3"/>
      <c r="E51" s="5"/>
      <c r="F51" s="3"/>
      <c r="G51" s="3"/>
      <c r="H51" s="6"/>
      <c r="I51" s="6"/>
      <c r="J51" s="6">
        <v>1600</v>
      </c>
      <c r="K51" s="6"/>
      <c r="L51" s="6"/>
      <c r="M51" s="6"/>
      <c r="N51" s="6"/>
      <c r="O51" s="6"/>
      <c r="P51" s="6"/>
      <c r="Q51" s="6"/>
      <c r="R51" s="6">
        <v>1600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39" customHeight="1">
      <c r="A52" s="3"/>
      <c r="B52" s="4" t="s">
        <v>103</v>
      </c>
      <c r="C52" s="3" t="s">
        <v>102</v>
      </c>
      <c r="D52" s="3"/>
      <c r="E52" s="5"/>
      <c r="F52" s="3"/>
      <c r="G52" s="3"/>
      <c r="H52" s="6"/>
      <c r="I52" s="6"/>
      <c r="J52" s="6">
        <v>197100</v>
      </c>
      <c r="K52" s="6"/>
      <c r="L52" s="6"/>
      <c r="M52" s="6"/>
      <c r="N52" s="6"/>
      <c r="O52" s="6"/>
      <c r="P52" s="6"/>
      <c r="Q52" s="6"/>
      <c r="R52" s="6">
        <v>195303.95</v>
      </c>
      <c r="S52" s="6"/>
      <c r="T52" s="6"/>
      <c r="U52" s="6"/>
      <c r="V52" s="6">
        <f t="shared" si="0"/>
        <v>-1796.0499999999884</v>
      </c>
      <c r="W52" s="11">
        <f t="shared" si="1"/>
        <v>0.9908876204972096</v>
      </c>
      <c r="X52" s="6"/>
      <c r="Y52" s="7"/>
    </row>
    <row r="53" spans="1:25" ht="25.5">
      <c r="A53" s="3"/>
      <c r="B53" s="4" t="s">
        <v>25</v>
      </c>
      <c r="C53" s="3" t="s">
        <v>73</v>
      </c>
      <c r="D53" s="3"/>
      <c r="E53" s="5"/>
      <c r="F53" s="3"/>
      <c r="G53" s="3"/>
      <c r="H53" s="6"/>
      <c r="I53" s="6"/>
      <c r="J53" s="6">
        <v>228117200</v>
      </c>
      <c r="K53" s="6"/>
      <c r="L53" s="6"/>
      <c r="M53" s="6"/>
      <c r="N53" s="6"/>
      <c r="O53" s="6"/>
      <c r="P53" s="6"/>
      <c r="Q53" s="6"/>
      <c r="R53" s="6">
        <v>210459200</v>
      </c>
      <c r="S53" s="6"/>
      <c r="T53" s="6"/>
      <c r="U53" s="6"/>
      <c r="V53" s="6">
        <f t="shared" si="0"/>
        <v>-17658000</v>
      </c>
      <c r="W53" s="11">
        <f t="shared" si="1"/>
        <v>0.9225924217902026</v>
      </c>
      <c r="X53" s="6"/>
      <c r="Y53" s="7"/>
    </row>
    <row r="54" spans="1:25" ht="66" customHeight="1">
      <c r="A54" s="20"/>
      <c r="B54" s="4" t="s">
        <v>62</v>
      </c>
      <c r="C54" s="3" t="s">
        <v>74</v>
      </c>
      <c r="D54" s="3"/>
      <c r="E54" s="5"/>
      <c r="F54" s="3"/>
      <c r="G54" s="3"/>
      <c r="H54" s="6"/>
      <c r="I54" s="6"/>
      <c r="J54" s="6">
        <v>2800000</v>
      </c>
      <c r="K54" s="6"/>
      <c r="L54" s="6"/>
      <c r="M54" s="6"/>
      <c r="N54" s="6"/>
      <c r="O54" s="6"/>
      <c r="P54" s="6"/>
      <c r="Q54" s="6"/>
      <c r="R54" s="6">
        <v>2800000</v>
      </c>
      <c r="S54" s="6"/>
      <c r="T54" s="6"/>
      <c r="U54" s="6"/>
      <c r="V54" s="6">
        <f t="shared" si="0"/>
        <v>0</v>
      </c>
      <c r="W54" s="11">
        <f t="shared" si="1"/>
        <v>1</v>
      </c>
      <c r="X54" s="6"/>
      <c r="Y54" s="7"/>
    </row>
    <row r="55" spans="1:25" ht="66" customHeight="1">
      <c r="A55" s="20"/>
      <c r="B55" s="4" t="s">
        <v>99</v>
      </c>
      <c r="C55" s="3" t="s">
        <v>98</v>
      </c>
      <c r="D55" s="3"/>
      <c r="E55" s="5"/>
      <c r="F55" s="3"/>
      <c r="G55" s="3"/>
      <c r="H55" s="6"/>
      <c r="I55" s="6"/>
      <c r="J55" s="6">
        <v>12757000</v>
      </c>
      <c r="K55" s="6"/>
      <c r="L55" s="6"/>
      <c r="M55" s="6"/>
      <c r="N55" s="6"/>
      <c r="O55" s="6"/>
      <c r="P55" s="6"/>
      <c r="Q55" s="6"/>
      <c r="R55" s="6">
        <v>11672496.65</v>
      </c>
      <c r="S55" s="6"/>
      <c r="T55" s="6"/>
      <c r="U55" s="6"/>
      <c r="V55" s="6">
        <f t="shared" si="0"/>
        <v>-1084503.3499999996</v>
      </c>
      <c r="W55" s="11">
        <f t="shared" si="1"/>
        <v>0.9149875872070237</v>
      </c>
      <c r="X55" s="6"/>
      <c r="Y55" s="7"/>
    </row>
    <row r="56" spans="1:25" ht="33" customHeight="1">
      <c r="A56" s="20"/>
      <c r="B56" s="4" t="s">
        <v>89</v>
      </c>
      <c r="C56" s="3" t="s">
        <v>88</v>
      </c>
      <c r="D56" s="3"/>
      <c r="E56" s="5"/>
      <c r="F56" s="3"/>
      <c r="G56" s="3"/>
      <c r="H56" s="6"/>
      <c r="I56" s="6"/>
      <c r="J56" s="6">
        <v>36590138</v>
      </c>
      <c r="K56" s="6"/>
      <c r="L56" s="6"/>
      <c r="M56" s="6"/>
      <c r="N56" s="6"/>
      <c r="O56" s="6"/>
      <c r="P56" s="6"/>
      <c r="Q56" s="6"/>
      <c r="R56" s="6">
        <v>33690094.76</v>
      </c>
      <c r="S56" s="6"/>
      <c r="T56" s="6"/>
      <c r="U56" s="6"/>
      <c r="V56" s="6">
        <f t="shared" si="0"/>
        <v>-2900043.240000002</v>
      </c>
      <c r="W56" s="11">
        <f t="shared" si="1"/>
        <v>0.9207424896839689</v>
      </c>
      <c r="X56" s="6"/>
      <c r="Y56" s="7"/>
    </row>
    <row r="57" spans="1:25" ht="51">
      <c r="A57" s="20"/>
      <c r="B57" s="4" t="s">
        <v>53</v>
      </c>
      <c r="C57" s="3" t="s">
        <v>75</v>
      </c>
      <c r="D57" s="3"/>
      <c r="E57" s="5"/>
      <c r="F57" s="3"/>
      <c r="G57" s="3"/>
      <c r="H57" s="6"/>
      <c r="I57" s="6"/>
      <c r="J57" s="21">
        <v>-6424580.13</v>
      </c>
      <c r="K57" s="6"/>
      <c r="L57" s="6"/>
      <c r="M57" s="6"/>
      <c r="N57" s="6"/>
      <c r="O57" s="6"/>
      <c r="P57" s="6"/>
      <c r="Q57" s="6"/>
      <c r="R57" s="6">
        <v>-6424580.13</v>
      </c>
      <c r="S57" s="6"/>
      <c r="T57" s="6"/>
      <c r="U57" s="6"/>
      <c r="V57" s="6">
        <f t="shared" si="0"/>
        <v>0</v>
      </c>
      <c r="W57" s="11">
        <f t="shared" si="1"/>
        <v>1</v>
      </c>
      <c r="X57" s="6"/>
      <c r="Y57" s="7"/>
    </row>
    <row r="58" spans="1:25" ht="12.75">
      <c r="A58" s="37" t="s">
        <v>61</v>
      </c>
      <c r="B58" s="38"/>
      <c r="C58" s="38"/>
      <c r="D58" s="38"/>
      <c r="E58" s="38"/>
      <c r="F58" s="38"/>
      <c r="G58" s="39"/>
      <c r="H58" s="8">
        <v>69440000</v>
      </c>
      <c r="I58" s="8">
        <v>0</v>
      </c>
      <c r="J58" s="8">
        <f>SUM(J38:J57)</f>
        <v>1103249959.9499998</v>
      </c>
      <c r="K58" s="8">
        <v>9761000</v>
      </c>
      <c r="L58" s="8">
        <v>9761000</v>
      </c>
      <c r="M58" s="8">
        <v>12860000</v>
      </c>
      <c r="N58" s="8">
        <v>16995000</v>
      </c>
      <c r="O58" s="8">
        <v>29824000</v>
      </c>
      <c r="P58" s="8">
        <v>6381000</v>
      </c>
      <c r="Q58" s="8">
        <v>46581429.77</v>
      </c>
      <c r="R58" s="8">
        <f>SUM(R38:R57)</f>
        <v>1010842895.29</v>
      </c>
      <c r="S58" s="8">
        <v>6381000</v>
      </c>
      <c r="T58" s="8">
        <v>46581429.77</v>
      </c>
      <c r="U58" s="8">
        <v>40200429.77</v>
      </c>
      <c r="V58" s="8">
        <f t="shared" si="0"/>
        <v>-92407064.65999985</v>
      </c>
      <c r="W58" s="9">
        <f>R58/J58</f>
        <v>0.9162410441744427</v>
      </c>
      <c r="X58" s="8">
        <v>-30439429.77</v>
      </c>
      <c r="Y58" s="9">
        <v>4.1185</v>
      </c>
    </row>
    <row r="59" spans="1:2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3" ht="22.5" customHeight="1">
      <c r="B60" s="34" t="s">
        <v>124</v>
      </c>
      <c r="C60" s="35"/>
      <c r="R60" s="34"/>
      <c r="S60" s="34"/>
      <c r="T60" s="34"/>
      <c r="U60" s="34"/>
      <c r="V60" s="34" t="s">
        <v>125</v>
      </c>
      <c r="W60" s="34"/>
    </row>
    <row r="61" ht="12.75">
      <c r="B61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8:G58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2021-12-03T07:18:00Z</cp:lastPrinted>
  <dcterms:created xsi:type="dcterms:W3CDTF">2007-03-21T04:54:30Z</dcterms:created>
  <dcterms:modified xsi:type="dcterms:W3CDTF">2021-12-03T07:20:56Z</dcterms:modified>
  <cp:category/>
  <cp:version/>
  <cp:contentType/>
  <cp:contentStatus/>
</cp:coreProperties>
</file>