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55" windowWidth="10005" windowHeight="58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<sst xmlns="http://schemas.openxmlformats.org/spreadsheetml/2006/main" count="137" uniqueCount="119">
  <si>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</si>
  <si>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</si>
  <si>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</si>
  <si>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</si>
  <si>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</si>
  <si>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</si>
  <si>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</si>
  <si>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</si>
  <si>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</si>
  <si>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</si>
  <si>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</si>
  <si>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</si>
  <si>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</si>
  <si>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</si>
  <si>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</si>
  <si>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</si>
  <si>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</si>
  <si>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</si>
  <si>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</si>
  <si>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</si>
  <si>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</si>
  <si>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</si>
  <si>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</si>
  <si>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</si>
  <si>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</si>
  <si>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</si>
  <si>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</si>
  <si>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</si>
  <si>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</si>
  <si>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</si>
  <si>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</si>
  <si>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</si>
  <si>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</si>
  <si>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</si>
  <si>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</si>
  <si>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</si>
  <si>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</si>
  <si>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</si>
  <si>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</si>
  <si>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</si>
  <si>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</si>
  <si>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</si>
  <si>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</si>
  <si>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</si>
  <si>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</si>
  <si>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</si>
  <si>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</si>
  <si>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</si>
  <si>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</si>
  <si>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</si>
  <si>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</si>
  <si>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</si>
  <si>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</si>
  <si>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</si>
  <si>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</si>
  <si>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</si>
  <si>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</si>
  <si>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</si>
  <si>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</si>
  <si>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</si>
  <si>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</si>
  <si>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</si>
  <si>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</si>
  <si>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</si>
  <si>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</si>
  <si>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</si>
  <si>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</si>
  <si>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</si>
  <si>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</si>
  <si>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</si>
  <si>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</si>
  <si>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</si>
  <si>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</si>
  <si>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</si>
  <si>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</si>
  <si>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</si>
  <si>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</si>
  <si>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</si>
  <si>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</si>
  <si>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</si>
  <si>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</si>
  <si>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</si>
  <si>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</si>
  <si>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</si>
  <si>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</si>
  <si>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</si>
  <si>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</si>
  <si>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</si>
  <si>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</si>
  <si>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</si>
  <si>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</si>
  <si>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</si>
  <si>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</si>
  <si>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</si>
  <si>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</si>
  <si>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</si>
  <si>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</si>
  <si>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</si>
  <si>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</si>
  <si>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</si>
  <si>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</si>
  <si>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</si>
  <si>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</si>
  <si>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</si>
  <si>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</si>
  <si>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</si>
  <si>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</si>
  <si>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</si>
  <si>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</si>
  <si>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</si>
  <si>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</si>
  <si>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</si>
  <si>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</si>
  <si>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</si>
  <si>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</si>
  <si>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</si>
  <si>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по состоянию на 01.11.2022 г.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</si>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</sst>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  <xf numFmtId="49" fontId="0" fillId="31" borderId="11" xfId="0" applyNumberFormat="1" applyFont="1" applyFill="1" applyBorder="1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showZeros="0" tabSelected="1" zoomScale="125" zoomScaleNormal="125" zoomScalePageLayoutView="0" workbookViewId="0" topLeftCell="B46">
      <selection activeCell="C33" sqref="C3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22</v>
      </c>
      <c r="B3" s="44" t="s">
        <v>116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90867181.63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-23402818.370000005</v>
      </c>
      <c r="W7" s="17">
        <f>R7/J7</f>
        <v>0.7951971788745952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2811000</v>
      </c>
      <c r="K8" s="25"/>
      <c r="L8" s="25"/>
      <c r="M8" s="25"/>
      <c r="N8" s="25"/>
      <c r="O8" s="25"/>
      <c r="P8" s="26"/>
      <c r="Q8" s="26"/>
      <c r="R8" s="28">
        <v>2442983.73</v>
      </c>
      <c r="S8" s="26"/>
      <c r="T8" s="26"/>
      <c r="U8" s="26"/>
      <c r="V8" s="32">
        <f>R8-J8</f>
        <v>-368016.27</v>
      </c>
      <c r="W8" s="33">
        <f>R8/J8</f>
        <v>0.8690799466382071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13070091.46</v>
      </c>
      <c r="S9" s="26"/>
      <c r="T9" s="26"/>
      <c r="U9" s="26"/>
      <c r="V9" s="32">
        <f>R9-J9</f>
        <v>277091.4600000009</v>
      </c>
      <c r="W9" s="33">
        <f>R9/J9</f>
        <v>1.02165961541468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-83008.79</v>
      </c>
      <c r="S10" s="6">
        <v>0</v>
      </c>
      <c r="T10" s="6">
        <v>416543.27</v>
      </c>
      <c r="U10" s="6">
        <v>416543.27</v>
      </c>
      <c r="V10" s="6">
        <f t="shared" si="0"/>
        <v>-83008.79</v>
      </c>
      <c r="W10" s="11" t="e">
        <f aca="true" t="shared" si="1" ref="W10:W52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46312.09</v>
      </c>
      <c r="S11" s="6">
        <v>0</v>
      </c>
      <c r="T11" s="6">
        <v>1838.77</v>
      </c>
      <c r="U11" s="6">
        <v>1838.77</v>
      </c>
      <c r="V11" s="6">
        <f t="shared" si="0"/>
        <v>28312.089999999997</v>
      </c>
      <c r="W11" s="11">
        <f t="shared" si="1"/>
        <v>2.572893888888889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643906.24</v>
      </c>
      <c r="S12" s="6"/>
      <c r="T12" s="6"/>
      <c r="U12" s="6"/>
      <c r="V12" s="6">
        <f t="shared" si="0"/>
        <v>-592093.76</v>
      </c>
      <c r="W12" s="11">
        <f t="shared" si="1"/>
        <v>0.5209597411003236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1597032.47</v>
      </c>
      <c r="S13" s="6">
        <v>0</v>
      </c>
      <c r="T13" s="6">
        <v>25849.3</v>
      </c>
      <c r="U13" s="6">
        <v>25849.3</v>
      </c>
      <c r="V13" s="6">
        <f t="shared" si="0"/>
        <v>-93967.53000000003</v>
      </c>
      <c r="W13" s="11">
        <f t="shared" si="1"/>
        <v>0.9444307924305144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1366091.52</v>
      </c>
      <c r="S14" s="6"/>
      <c r="T14" s="6"/>
      <c r="U14" s="6"/>
      <c r="V14" s="6">
        <f t="shared" si="0"/>
        <v>-954908.48</v>
      </c>
      <c r="W14" s="11">
        <f t="shared" si="1"/>
        <v>0.5885788539422663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113652.5</v>
      </c>
      <c r="S15" s="6"/>
      <c r="T15" s="6"/>
      <c r="U15" s="6"/>
      <c r="V15" s="6">
        <f t="shared" si="0"/>
        <v>-21347.5</v>
      </c>
      <c r="W15" s="11">
        <f t="shared" si="1"/>
        <v>0.8418703703703704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19065</v>
      </c>
      <c r="S16" s="6"/>
      <c r="T16" s="6"/>
      <c r="U16" s="6"/>
      <c r="V16" s="6">
        <f t="shared" si="0"/>
        <v>65</v>
      </c>
      <c r="W16" s="11">
        <f t="shared" si="1"/>
        <v>1.003421052631579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2789.13</v>
      </c>
      <c r="S17" s="6">
        <v>0</v>
      </c>
      <c r="T17" s="6">
        <v>190.8</v>
      </c>
      <c r="U17" s="6">
        <v>190.8</v>
      </c>
      <c r="V17" s="6">
        <f t="shared" si="0"/>
        <v>-1210.87</v>
      </c>
      <c r="W17" s="11">
        <f t="shared" si="1"/>
        <v>0.6972825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15303101.16</v>
      </c>
      <c r="K18" s="6"/>
      <c r="L18" s="6"/>
      <c r="M18" s="6"/>
      <c r="N18" s="6"/>
      <c r="O18" s="6"/>
      <c r="P18" s="6"/>
      <c r="Q18" s="6"/>
      <c r="R18" s="6">
        <v>11756677.29</v>
      </c>
      <c r="S18" s="6">
        <v>0</v>
      </c>
      <c r="T18" s="6">
        <v>276277.02</v>
      </c>
      <c r="U18" s="6">
        <v>276277.02</v>
      </c>
      <c r="V18" s="6">
        <f t="shared" si="0"/>
        <v>-3546423.870000001</v>
      </c>
      <c r="W18" s="11">
        <f t="shared" si="1"/>
        <v>0.7682545627242001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195769.1</v>
      </c>
      <c r="K19" s="6"/>
      <c r="L19" s="6"/>
      <c r="M19" s="6"/>
      <c r="N19" s="6"/>
      <c r="O19" s="6"/>
      <c r="P19" s="6"/>
      <c r="Q19" s="6"/>
      <c r="R19" s="6">
        <v>230649.1</v>
      </c>
      <c r="S19" s="6"/>
      <c r="T19" s="6"/>
      <c r="U19" s="6"/>
      <c r="V19" s="6">
        <f aca="true" t="shared" si="2" ref="V19:V29">R19-J19</f>
        <v>34880</v>
      </c>
      <c r="W19" s="11">
        <f aca="true" t="shared" si="3" ref="W19:W29">R19/J19</f>
        <v>1.1781690777553762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229690.65</v>
      </c>
      <c r="S20" s="6"/>
      <c r="T20" s="6"/>
      <c r="U20" s="6"/>
      <c r="V20" s="6">
        <f t="shared" si="2"/>
        <v>67690.65</v>
      </c>
      <c r="W20" s="11">
        <f t="shared" si="3"/>
        <v>1.4178435185185185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76000</v>
      </c>
      <c r="S21" s="6"/>
      <c r="T21" s="6"/>
      <c r="U21" s="6"/>
      <c r="V21" s="6">
        <f t="shared" si="2"/>
        <v>0</v>
      </c>
      <c r="W21" s="11">
        <f t="shared" si="3"/>
        <v>1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11185.37</v>
      </c>
      <c r="S22" s="6"/>
      <c r="T22" s="6"/>
      <c r="U22" s="6"/>
      <c r="V22" s="6">
        <f t="shared" si="2"/>
        <v>11185.37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50170.5</v>
      </c>
      <c r="S23" s="6"/>
      <c r="T23" s="6"/>
      <c r="U23" s="6"/>
      <c r="V23" s="6">
        <f t="shared" si="2"/>
        <v>40170.5</v>
      </c>
      <c r="W23" s="11">
        <f t="shared" si="3"/>
        <v>5.01705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2819.84</v>
      </c>
      <c r="S24" s="6"/>
      <c r="T24" s="6"/>
      <c r="U24" s="6"/>
      <c r="V24" s="6">
        <f t="shared" si="2"/>
        <v>-3180.16</v>
      </c>
      <c r="W24" s="11">
        <f t="shared" si="3"/>
        <v>0.46997333333333335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>
        <v>7000</v>
      </c>
      <c r="S25" s="6"/>
      <c r="T25" s="6"/>
      <c r="U25" s="6"/>
      <c r="V25" s="6">
        <f t="shared" si="2"/>
        <v>-51000</v>
      </c>
      <c r="W25" s="11">
        <f t="shared" si="3"/>
        <v>0.1206896551724138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45000</v>
      </c>
      <c r="S26" s="6"/>
      <c r="T26" s="6"/>
      <c r="U26" s="6"/>
      <c r="V26" s="6">
        <f t="shared" si="2"/>
        <v>30000</v>
      </c>
      <c r="W26" s="11">
        <f t="shared" si="3"/>
        <v>3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1700</v>
      </c>
      <c r="S27" s="6"/>
      <c r="T27" s="6"/>
      <c r="U27" s="6"/>
      <c r="V27" s="6">
        <f t="shared" si="2"/>
        <v>1700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-2500</v>
      </c>
      <c r="W28" s="11">
        <f t="shared" si="3"/>
        <v>0.16666666666666666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25548.56</v>
      </c>
      <c r="S29" s="6"/>
      <c r="T29" s="6"/>
      <c r="U29" s="6"/>
      <c r="V29" s="6">
        <f t="shared" si="2"/>
        <v>23548.56</v>
      </c>
      <c r="W29" s="11">
        <f t="shared" si="3"/>
        <v>12.774280000000001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62518.83</v>
      </c>
      <c r="S30" s="6">
        <v>0</v>
      </c>
      <c r="T30" s="6">
        <v>300</v>
      </c>
      <c r="U30" s="6">
        <v>300</v>
      </c>
      <c r="V30" s="6">
        <f t="shared" si="0"/>
        <v>32518.83</v>
      </c>
      <c r="W30" s="11">
        <f t="shared" si="1"/>
        <v>2.083961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75.75" customHeight="1">
      <c r="A33" s="3"/>
      <c r="B33" s="4" t="s">
        <v>118</v>
      </c>
      <c r="C33" s="50" t="s">
        <v>117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4.91</v>
      </c>
      <c r="S33" s="6"/>
      <c r="T33" s="6"/>
      <c r="U33" s="6"/>
      <c r="V33" s="6">
        <f t="shared" si="0"/>
        <v>4.91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74</v>
      </c>
      <c r="C34" s="3" t="s">
        <v>85</v>
      </c>
      <c r="D34" s="3"/>
      <c r="E34" s="5"/>
      <c r="F34" s="3"/>
      <c r="G34" s="3"/>
      <c r="H34" s="6"/>
      <c r="I34" s="6"/>
      <c r="J34" s="6">
        <v>128000</v>
      </c>
      <c r="K34" s="6"/>
      <c r="L34" s="6"/>
      <c r="M34" s="6"/>
      <c r="N34" s="6"/>
      <c r="O34" s="6"/>
      <c r="P34" s="6"/>
      <c r="Q34" s="6"/>
      <c r="R34" s="6">
        <v>200638.46</v>
      </c>
      <c r="S34" s="6"/>
      <c r="T34" s="6"/>
      <c r="U34" s="6"/>
      <c r="V34" s="6">
        <f t="shared" si="0"/>
        <v>72638.45999999999</v>
      </c>
      <c r="W34" s="11">
        <f t="shared" si="1"/>
        <v>1.5674879687499998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-5679.72</v>
      </c>
      <c r="S35" s="6"/>
      <c r="T35" s="6"/>
      <c r="U35" s="6"/>
      <c r="V35" s="6">
        <f t="shared" si="0"/>
        <v>-5679.72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151403870.26</v>
      </c>
      <c r="K36" s="15"/>
      <c r="L36" s="15"/>
      <c r="M36" s="15"/>
      <c r="N36" s="15"/>
      <c r="O36" s="15"/>
      <c r="P36" s="15"/>
      <c r="Q36" s="15"/>
      <c r="R36" s="15">
        <f>SUM(R7:R35)</f>
        <v>122780520.76999998</v>
      </c>
      <c r="S36" s="15"/>
      <c r="T36" s="15"/>
      <c r="U36" s="15"/>
      <c r="V36" s="15">
        <f t="shared" si="0"/>
        <v>-28623349.49000001</v>
      </c>
      <c r="W36" s="16">
        <f>R36/J36</f>
        <v>0.8109470422331593</v>
      </c>
      <c r="X36" s="6"/>
      <c r="Y36" s="7"/>
    </row>
    <row r="37" spans="1:25" ht="40.5" customHeight="1">
      <c r="A37" s="3" t="s">
        <v>20</v>
      </c>
      <c r="B37" s="4" t="s">
        <v>84</v>
      </c>
      <c r="C37" s="3" t="s">
        <v>63</v>
      </c>
      <c r="D37" s="3"/>
      <c r="E37" s="5"/>
      <c r="F37" s="3"/>
      <c r="G37" s="3"/>
      <c r="H37" s="6">
        <v>0</v>
      </c>
      <c r="I37" s="6">
        <v>0</v>
      </c>
      <c r="J37" s="6">
        <v>301644000</v>
      </c>
      <c r="K37" s="6"/>
      <c r="L37" s="6"/>
      <c r="M37" s="6"/>
      <c r="N37" s="6"/>
      <c r="O37" s="6"/>
      <c r="P37" s="6"/>
      <c r="Q37" s="6"/>
      <c r="R37" s="6">
        <v>251370000</v>
      </c>
      <c r="S37" s="6">
        <v>2415000</v>
      </c>
      <c r="T37" s="6">
        <v>20859000</v>
      </c>
      <c r="U37" s="6">
        <v>18444000</v>
      </c>
      <c r="V37" s="6">
        <f t="shared" si="0"/>
        <v>-50274000</v>
      </c>
      <c r="W37" s="11">
        <f t="shared" si="1"/>
        <v>0.8333333333333334</v>
      </c>
      <c r="X37" s="6">
        <v>-18444000</v>
      </c>
      <c r="Y37" s="7"/>
    </row>
    <row r="38" spans="1:25" ht="40.5" customHeight="1">
      <c r="A38" s="3"/>
      <c r="B38" s="4" t="s">
        <v>75</v>
      </c>
      <c r="C38" s="3" t="s">
        <v>77</v>
      </c>
      <c r="D38" s="3"/>
      <c r="E38" s="5"/>
      <c r="F38" s="3"/>
      <c r="G38" s="3"/>
      <c r="H38" s="6"/>
      <c r="I38" s="6"/>
      <c r="J38" s="6">
        <v>173341000</v>
      </c>
      <c r="K38" s="6"/>
      <c r="L38" s="6"/>
      <c r="M38" s="6"/>
      <c r="N38" s="6"/>
      <c r="O38" s="6"/>
      <c r="P38" s="6"/>
      <c r="Q38" s="6"/>
      <c r="R38" s="6">
        <v>144450000</v>
      </c>
      <c r="S38" s="6"/>
      <c r="T38" s="6"/>
      <c r="U38" s="6"/>
      <c r="V38" s="6">
        <f t="shared" si="0"/>
        <v>-28891000</v>
      </c>
      <c r="W38" s="11">
        <f t="shared" si="1"/>
        <v>0.8333285258536641</v>
      </c>
      <c r="X38" s="6"/>
      <c r="Y38" s="7"/>
    </row>
    <row r="39" spans="1:25" ht="40.5" customHeight="1">
      <c r="A39" s="3"/>
      <c r="B39" s="4" t="s">
        <v>115</v>
      </c>
      <c r="C39" s="3" t="s">
        <v>114</v>
      </c>
      <c r="D39" s="3"/>
      <c r="E39" s="5"/>
      <c r="F39" s="3"/>
      <c r="G39" s="3"/>
      <c r="H39" s="6"/>
      <c r="I39" s="6"/>
      <c r="J39" s="6">
        <v>209991</v>
      </c>
      <c r="K39" s="6"/>
      <c r="L39" s="6"/>
      <c r="M39" s="6"/>
      <c r="N39" s="6"/>
      <c r="O39" s="6"/>
      <c r="P39" s="6"/>
      <c r="Q39" s="6"/>
      <c r="R39" s="6">
        <v>209991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65.25" customHeight="1">
      <c r="A40" s="3"/>
      <c r="B40" s="36" t="s">
        <v>76</v>
      </c>
      <c r="C40" s="3" t="s">
        <v>72</v>
      </c>
      <c r="D40" s="3"/>
      <c r="E40" s="5"/>
      <c r="F40" s="3"/>
      <c r="G40" s="3"/>
      <c r="H40" s="6"/>
      <c r="I40" s="6"/>
      <c r="J40" s="6">
        <v>1125130.56</v>
      </c>
      <c r="K40" s="6"/>
      <c r="L40" s="6"/>
      <c r="M40" s="6"/>
      <c r="N40" s="6"/>
      <c r="O40" s="6"/>
      <c r="P40" s="6"/>
      <c r="Q40" s="6"/>
      <c r="R40" s="6">
        <v>1125130.56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109</v>
      </c>
      <c r="C41" s="3" t="s">
        <v>108</v>
      </c>
      <c r="D41" s="3"/>
      <c r="E41" s="5"/>
      <c r="F41" s="3"/>
      <c r="G41" s="3"/>
      <c r="H41" s="6"/>
      <c r="I41" s="6"/>
      <c r="J41" s="6">
        <v>154300</v>
      </c>
      <c r="K41" s="6"/>
      <c r="L41" s="6"/>
      <c r="M41" s="6"/>
      <c r="N41" s="6"/>
      <c r="O41" s="6"/>
      <c r="P41" s="6"/>
      <c r="Q41" s="6"/>
      <c r="R41" s="6">
        <v>154300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25.5">
      <c r="A42" s="3" t="s">
        <v>21</v>
      </c>
      <c r="B42" s="4" t="s">
        <v>40</v>
      </c>
      <c r="C42" s="3" t="s">
        <v>64</v>
      </c>
      <c r="D42" s="3"/>
      <c r="E42" s="5"/>
      <c r="F42" s="3"/>
      <c r="G42" s="3"/>
      <c r="H42" s="6">
        <v>0</v>
      </c>
      <c r="I42" s="6">
        <v>0</v>
      </c>
      <c r="J42" s="6">
        <v>19380600</v>
      </c>
      <c r="K42" s="6"/>
      <c r="L42" s="6"/>
      <c r="M42" s="6"/>
      <c r="N42" s="6"/>
      <c r="O42" s="6"/>
      <c r="P42" s="6"/>
      <c r="Q42" s="6"/>
      <c r="R42" s="6">
        <v>17152600</v>
      </c>
      <c r="S42" s="6">
        <v>0</v>
      </c>
      <c r="T42" s="6">
        <v>852216</v>
      </c>
      <c r="U42" s="6">
        <v>852216</v>
      </c>
      <c r="V42" s="6">
        <f t="shared" si="0"/>
        <v>-2228000</v>
      </c>
      <c r="W42" s="11">
        <f t="shared" si="1"/>
        <v>0.8850396788541118</v>
      </c>
      <c r="X42" s="6">
        <v>-852216</v>
      </c>
      <c r="Y42" s="7"/>
    </row>
    <row r="43" spans="1:25" ht="38.25">
      <c r="A43" s="3"/>
      <c r="B43" s="4" t="s">
        <v>23</v>
      </c>
      <c r="C43" s="3" t="s">
        <v>65</v>
      </c>
      <c r="D43" s="3"/>
      <c r="E43" s="5"/>
      <c r="F43" s="3"/>
      <c r="G43" s="3"/>
      <c r="H43" s="6"/>
      <c r="I43" s="6"/>
      <c r="J43" s="6">
        <v>8908800</v>
      </c>
      <c r="K43" s="6"/>
      <c r="L43" s="6"/>
      <c r="M43" s="6"/>
      <c r="N43" s="6"/>
      <c r="O43" s="6"/>
      <c r="P43" s="6"/>
      <c r="Q43" s="6"/>
      <c r="R43" s="6">
        <v>4367917.69</v>
      </c>
      <c r="S43" s="6"/>
      <c r="T43" s="6"/>
      <c r="U43" s="6"/>
      <c r="V43" s="6">
        <f t="shared" si="0"/>
        <v>-4540882.31</v>
      </c>
      <c r="W43" s="11">
        <f t="shared" si="1"/>
        <v>0.4902924849586926</v>
      </c>
      <c r="X43" s="6"/>
      <c r="Y43" s="7"/>
    </row>
    <row r="44" spans="1:25" ht="38.25">
      <c r="A44" s="3"/>
      <c r="B44" s="4" t="s">
        <v>30</v>
      </c>
      <c r="C44" s="3" t="s">
        <v>66</v>
      </c>
      <c r="D44" s="3"/>
      <c r="E44" s="5"/>
      <c r="F44" s="3"/>
      <c r="G44" s="3"/>
      <c r="H44" s="6"/>
      <c r="I44" s="6"/>
      <c r="J44" s="6">
        <v>88762400</v>
      </c>
      <c r="K44" s="6"/>
      <c r="L44" s="6"/>
      <c r="M44" s="6"/>
      <c r="N44" s="6"/>
      <c r="O44" s="6"/>
      <c r="P44" s="6"/>
      <c r="Q44" s="6"/>
      <c r="R44" s="6">
        <v>81808298.54</v>
      </c>
      <c r="S44" s="6"/>
      <c r="T44" s="6"/>
      <c r="U44" s="6"/>
      <c r="V44" s="6">
        <f t="shared" si="0"/>
        <v>-6954101.459999993</v>
      </c>
      <c r="W44" s="11">
        <f t="shared" si="1"/>
        <v>0.9216548734599336</v>
      </c>
      <c r="X44" s="6"/>
      <c r="Y44" s="7"/>
    </row>
    <row r="45" spans="1:25" ht="43.5" customHeight="1">
      <c r="A45" s="3"/>
      <c r="B45" s="4" t="s">
        <v>53</v>
      </c>
      <c r="C45" s="3" t="s">
        <v>67</v>
      </c>
      <c r="D45" s="3"/>
      <c r="E45" s="5"/>
      <c r="F45" s="3"/>
      <c r="G45" s="3"/>
      <c r="H45" s="6"/>
      <c r="I45" s="6"/>
      <c r="J45" s="6">
        <v>6461100</v>
      </c>
      <c r="K45" s="6"/>
      <c r="L45" s="6"/>
      <c r="M45" s="6"/>
      <c r="N45" s="6"/>
      <c r="O45" s="6"/>
      <c r="P45" s="6"/>
      <c r="Q45" s="6"/>
      <c r="R45" s="6">
        <v>5611463.03</v>
      </c>
      <c r="S45" s="6"/>
      <c r="T45" s="6"/>
      <c r="U45" s="6"/>
      <c r="V45" s="6">
        <f t="shared" si="0"/>
        <v>-849636.9699999997</v>
      </c>
      <c r="W45" s="11">
        <f t="shared" si="1"/>
        <v>0.8684996409280153</v>
      </c>
      <c r="X45" s="6"/>
      <c r="Y45" s="7"/>
    </row>
    <row r="46" spans="1:25" ht="58.5" customHeight="1">
      <c r="A46" s="3"/>
      <c r="B46" s="4" t="s">
        <v>71</v>
      </c>
      <c r="C46" s="3" t="s">
        <v>70</v>
      </c>
      <c r="D46" s="3"/>
      <c r="E46" s="5"/>
      <c r="F46" s="3"/>
      <c r="G46" s="3"/>
      <c r="H46" s="6"/>
      <c r="I46" s="6"/>
      <c r="J46" s="6">
        <v>1200</v>
      </c>
      <c r="K46" s="6"/>
      <c r="L46" s="6"/>
      <c r="M46" s="6"/>
      <c r="N46" s="6"/>
      <c r="O46" s="6"/>
      <c r="P46" s="6"/>
      <c r="Q46" s="6"/>
      <c r="R46" s="6">
        <v>1200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4.5" customHeight="1">
      <c r="A47" s="3"/>
      <c r="B47" s="4" t="s">
        <v>24</v>
      </c>
      <c r="C47" s="3" t="s">
        <v>68</v>
      </c>
      <c r="D47" s="3"/>
      <c r="E47" s="5"/>
      <c r="F47" s="3"/>
      <c r="G47" s="3"/>
      <c r="H47" s="6"/>
      <c r="I47" s="6"/>
      <c r="J47" s="6">
        <v>245022400</v>
      </c>
      <c r="K47" s="6"/>
      <c r="L47" s="6"/>
      <c r="M47" s="6"/>
      <c r="N47" s="6"/>
      <c r="O47" s="6"/>
      <c r="P47" s="6"/>
      <c r="Q47" s="6"/>
      <c r="R47" s="6">
        <v>207797000</v>
      </c>
      <c r="S47" s="6"/>
      <c r="T47" s="6"/>
      <c r="U47" s="6"/>
      <c r="V47" s="6">
        <f t="shared" si="0"/>
        <v>-37225400</v>
      </c>
      <c r="W47" s="11">
        <f t="shared" si="1"/>
        <v>0.8480734822612137</v>
      </c>
      <c r="X47" s="6"/>
      <c r="Y47" s="7"/>
    </row>
    <row r="48" spans="1:25" ht="81" customHeight="1">
      <c r="A48" s="20"/>
      <c r="B48" s="4" t="s">
        <v>107</v>
      </c>
      <c r="C48" s="3" t="s">
        <v>106</v>
      </c>
      <c r="D48" s="3"/>
      <c r="E48" s="5"/>
      <c r="F48" s="3"/>
      <c r="G48" s="3"/>
      <c r="H48" s="6"/>
      <c r="I48" s="6"/>
      <c r="J48" s="6">
        <v>2800000</v>
      </c>
      <c r="K48" s="6"/>
      <c r="L48" s="6"/>
      <c r="M48" s="6"/>
      <c r="N48" s="6"/>
      <c r="O48" s="6"/>
      <c r="P48" s="6"/>
      <c r="Q48" s="6"/>
      <c r="R48" s="6">
        <v>2100000</v>
      </c>
      <c r="S48" s="6"/>
      <c r="T48" s="6"/>
      <c r="U48" s="6"/>
      <c r="V48" s="6">
        <f t="shared" si="0"/>
        <v>-700000</v>
      </c>
      <c r="W48" s="11">
        <f t="shared" si="1"/>
        <v>0.75</v>
      </c>
      <c r="X48" s="6"/>
      <c r="Y48" s="7"/>
    </row>
    <row r="49" spans="1:25" ht="66" customHeight="1">
      <c r="A49" s="20"/>
      <c r="B49" s="4" t="s">
        <v>89</v>
      </c>
      <c r="C49" s="3" t="s">
        <v>88</v>
      </c>
      <c r="D49" s="3"/>
      <c r="E49" s="5"/>
      <c r="F49" s="3"/>
      <c r="G49" s="3"/>
      <c r="H49" s="6"/>
      <c r="I49" s="6"/>
      <c r="J49" s="6">
        <v>13027000</v>
      </c>
      <c r="K49" s="6"/>
      <c r="L49" s="6"/>
      <c r="M49" s="6"/>
      <c r="N49" s="6"/>
      <c r="O49" s="6"/>
      <c r="P49" s="6"/>
      <c r="Q49" s="6"/>
      <c r="R49" s="6">
        <v>10856058.96</v>
      </c>
      <c r="S49" s="6"/>
      <c r="T49" s="6"/>
      <c r="U49" s="6"/>
      <c r="V49" s="6">
        <f t="shared" si="0"/>
        <v>-2170941.039999999</v>
      </c>
      <c r="W49" s="11">
        <f t="shared" si="1"/>
        <v>0.8333506532586168</v>
      </c>
      <c r="X49" s="6"/>
      <c r="Y49" s="7"/>
    </row>
    <row r="50" spans="1:25" ht="33" customHeight="1">
      <c r="A50" s="20"/>
      <c r="B50" s="4" t="s">
        <v>79</v>
      </c>
      <c r="C50" s="3" t="s">
        <v>78</v>
      </c>
      <c r="D50" s="3"/>
      <c r="E50" s="5"/>
      <c r="F50" s="3"/>
      <c r="G50" s="3"/>
      <c r="H50" s="6"/>
      <c r="I50" s="6"/>
      <c r="J50" s="6">
        <v>18670000</v>
      </c>
      <c r="K50" s="6"/>
      <c r="L50" s="6"/>
      <c r="M50" s="6"/>
      <c r="N50" s="6"/>
      <c r="O50" s="6"/>
      <c r="P50" s="6"/>
      <c r="Q50" s="6"/>
      <c r="R50" s="6">
        <v>15502107.16</v>
      </c>
      <c r="S50" s="6"/>
      <c r="T50" s="6"/>
      <c r="U50" s="6"/>
      <c r="V50" s="6">
        <f t="shared" si="0"/>
        <v>-3167892.84</v>
      </c>
      <c r="W50" s="11">
        <f t="shared" si="1"/>
        <v>0.8303217546866631</v>
      </c>
      <c r="X50" s="6"/>
      <c r="Y50" s="7"/>
    </row>
    <row r="51" spans="1:25" ht="66.75" customHeight="1">
      <c r="A51" s="20"/>
      <c r="B51" s="4" t="s">
        <v>112</v>
      </c>
      <c r="C51" s="3" t="s">
        <v>113</v>
      </c>
      <c r="D51" s="3"/>
      <c r="E51" s="5"/>
      <c r="F51" s="3"/>
      <c r="G51" s="3"/>
      <c r="H51" s="6"/>
      <c r="I51" s="6"/>
      <c r="J51" s="6">
        <v>194089.52</v>
      </c>
      <c r="K51" s="6"/>
      <c r="L51" s="6"/>
      <c r="M51" s="6"/>
      <c r="N51" s="6"/>
      <c r="O51" s="6"/>
      <c r="P51" s="6"/>
      <c r="Q51" s="6"/>
      <c r="R51" s="6">
        <v>194089.52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51">
      <c r="A52" s="20"/>
      <c r="B52" s="4" t="s">
        <v>52</v>
      </c>
      <c r="C52" s="3" t="s">
        <v>69</v>
      </c>
      <c r="D52" s="3"/>
      <c r="E52" s="5"/>
      <c r="F52" s="3"/>
      <c r="G52" s="3"/>
      <c r="H52" s="6"/>
      <c r="I52" s="6"/>
      <c r="J52" s="21">
        <v>-7574370.65</v>
      </c>
      <c r="K52" s="6"/>
      <c r="L52" s="6"/>
      <c r="M52" s="6"/>
      <c r="N52" s="6"/>
      <c r="O52" s="6"/>
      <c r="P52" s="6"/>
      <c r="Q52" s="6"/>
      <c r="R52" s="6">
        <v>-7574370.65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12.75">
      <c r="A53" s="37" t="s">
        <v>59</v>
      </c>
      <c r="B53" s="38"/>
      <c r="C53" s="38"/>
      <c r="D53" s="38"/>
      <c r="E53" s="38"/>
      <c r="F53" s="38"/>
      <c r="G53" s="39"/>
      <c r="H53" s="8">
        <v>69440000</v>
      </c>
      <c r="I53" s="8">
        <v>0</v>
      </c>
      <c r="J53" s="8">
        <f>SUM(J36:J52)</f>
        <v>1023531510.6899999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SUM(R36:R52)</f>
        <v>857906306.5799999</v>
      </c>
      <c r="S53" s="8">
        <v>6381000</v>
      </c>
      <c r="T53" s="8">
        <v>46581429.77</v>
      </c>
      <c r="U53" s="8">
        <v>40200429.77</v>
      </c>
      <c r="V53" s="8">
        <f t="shared" si="0"/>
        <v>-165625204.11</v>
      </c>
      <c r="W53" s="9">
        <f>R53/J53</f>
        <v>0.8381826036813014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22.5" customHeight="1">
      <c r="B55" s="34" t="s">
        <v>104</v>
      </c>
      <c r="C55" s="35"/>
      <c r="R55" s="34"/>
      <c r="S55" s="34"/>
      <c r="T55" s="34"/>
      <c r="U55" s="34"/>
      <c r="V55" s="34" t="s">
        <v>105</v>
      </c>
      <c r="W55" s="34"/>
    </row>
    <row r="56" ht="12.75">
      <c r="B56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3:G53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2022-11-02T11:33:09Z</cp:lastPrinted>
  <dcterms:created xsi:type="dcterms:W3CDTF">2007-03-21T04:54:30Z</dcterms:created>
  <dcterms:modified xsi:type="dcterms:W3CDTF">2022-11-07T05:42:00Z</dcterms:modified>
  <cp:category/>
  <cp:version/>
  <cp:contentType/>
  <cp:contentStatus/>
</cp:coreProperties>
</file>