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<sst xmlns="http://schemas.openxmlformats.org/spreadsheetml/2006/main" count="139" uniqueCount="121">
  <si>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</si>
  <si>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</si>
  <si>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</si>
  <si>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</si>
  <si>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</si>
  <si>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</si>
  <si>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</si>
  <si>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</si>
  <si>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</si>
  <si>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</si>
  <si>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</si>
  <si>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</si>
  <si>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</si>
  <si>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</si>
  <si>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</si>
  <si>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</si>
  <si>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</si>
  <si>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</si>
  <si>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</si>
  <si>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</si>
  <si>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</si>
  <si>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</si>
  <si>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</si>
  <si>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</si>
  <si>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</si>
  <si>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</si>
  <si>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</si>
  <si>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</si>
  <si>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</si>
  <si>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</si>
  <si>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</si>
  <si>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</si>
  <si>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</si>
  <si>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</si>
  <si>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</si>
  <si>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</si>
  <si>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</si>
  <si>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</si>
  <si>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</si>
  <si>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</si>
  <si>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</si>
  <si>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</si>
  <si>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</si>
  <si>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</si>
  <si>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</si>
  <si>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</si>
  <si>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</si>
  <si>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</si>
  <si>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</si>
  <si>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</si>
  <si>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</si>
  <si>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</si>
  <si>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</si>
  <si>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</si>
  <si>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</si>
  <si>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</si>
  <si>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</si>
  <si>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</si>
  <si>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</si>
  <si>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</si>
  <si>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</si>
  <si>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</si>
  <si>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</si>
  <si>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</si>
  <si>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</si>
  <si>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</si>
  <si>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</si>
  <si>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</si>
  <si>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</si>
  <si>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</si>
  <si>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</si>
  <si>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</si>
  <si>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</si>
  <si>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</si>
  <si>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</si>
  <si>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</si>
  <si>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</si>
  <si>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00020215002050000150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</si>
  <si>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</si>
  <si>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</si>
  <si>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</si>
  <si>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</si>
  <si>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</si>
  <si>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</si>
  <si>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</si>
  <si>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</si>
  <si>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</si>
  <si>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</si>
  <si>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</si>
  <si>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</si>
  <si>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</si>
  <si>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</si>
  <si>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</si>
  <si>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</si>
  <si>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</si>
  <si>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</si>
  <si>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</si>
  <si>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</si>
  <si>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</si>
  <si>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</si>
  <si>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</si>
  <si>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</si>
  <si>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</si>
  <si>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</si>
  <si>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</si>
  <si>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</si>
  <si>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</si>
  <si>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</si>
  <si>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</si>
  <si>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</si>
  <si>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</si>
  <si>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</si>
  <si>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</si>
  <si>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</si>
  <si>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00020216549050000150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</si>
  <si>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</si>
  <si>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</si>
  <si>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</si>
  <si>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по состоянию на 31.12.2022 г.</t>
  </si>
  <si>
    <t>00020245179050000150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</si>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</sst>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showGridLines="0" showZeros="0" tabSelected="1" zoomScale="125" zoomScaleNormal="125" zoomScalePageLayoutView="0" workbookViewId="0" topLeftCell="B33">
      <selection activeCell="R31" sqref="R31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5.7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5">
      <c r="A3" s="18" t="s">
        <v>22</v>
      </c>
      <c r="B3" s="46" t="s">
        <v>118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0" t="s">
        <v>0</v>
      </c>
      <c r="W4" s="40"/>
      <c r="X4" s="40"/>
      <c r="Y4" s="40"/>
    </row>
    <row r="5" spans="1:25" ht="26.25" customHeight="1">
      <c r="A5" s="41" t="s">
        <v>1</v>
      </c>
      <c r="B5" s="41" t="s">
        <v>2</v>
      </c>
      <c r="C5" s="41" t="s">
        <v>3</v>
      </c>
      <c r="D5" s="41" t="s">
        <v>1</v>
      </c>
      <c r="E5" s="43" t="s">
        <v>4</v>
      </c>
      <c r="F5" s="44"/>
      <c r="G5" s="45"/>
      <c r="H5" s="41" t="s">
        <v>1</v>
      </c>
      <c r="I5" s="41" t="s">
        <v>1</v>
      </c>
      <c r="J5" s="41" t="s">
        <v>5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  <c r="P5" s="43" t="s">
        <v>6</v>
      </c>
      <c r="Q5" s="44"/>
      <c r="R5" s="45"/>
      <c r="S5" s="43" t="s">
        <v>7</v>
      </c>
      <c r="T5" s="44"/>
      <c r="U5" s="45"/>
      <c r="V5" s="43" t="s">
        <v>8</v>
      </c>
      <c r="W5" s="45"/>
      <c r="X5" s="43" t="s">
        <v>9</v>
      </c>
      <c r="Y5" s="45"/>
    </row>
    <row r="6" spans="1:25" ht="12.75">
      <c r="A6" s="42"/>
      <c r="B6" s="42"/>
      <c r="C6" s="42"/>
      <c r="D6" s="42"/>
      <c r="E6" s="2" t="s">
        <v>1</v>
      </c>
      <c r="F6" s="2" t="s">
        <v>1</v>
      </c>
      <c r="G6" s="2" t="s">
        <v>1</v>
      </c>
      <c r="H6" s="42"/>
      <c r="I6" s="42"/>
      <c r="J6" s="42"/>
      <c r="K6" s="42"/>
      <c r="L6" s="42"/>
      <c r="M6" s="42"/>
      <c r="N6" s="42"/>
      <c r="O6" s="42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115270000</v>
      </c>
      <c r="K7" s="6"/>
      <c r="L7" s="6"/>
      <c r="M7" s="6"/>
      <c r="N7" s="6"/>
      <c r="O7" s="6"/>
      <c r="P7" s="6"/>
      <c r="Q7" s="6"/>
      <c r="R7" s="6">
        <v>123039663.54</v>
      </c>
      <c r="S7" s="6">
        <v>0</v>
      </c>
      <c r="T7" s="6">
        <v>61329.42</v>
      </c>
      <c r="U7" s="6">
        <v>61329.42</v>
      </c>
      <c r="V7" s="6">
        <f aca="true" t="shared" si="0" ref="V7:V54">R7-J7</f>
        <v>7769663.540000007</v>
      </c>
      <c r="W7" s="17">
        <f>R7/J7</f>
        <v>1.0674040386917671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2811000</v>
      </c>
      <c r="K8" s="25"/>
      <c r="L8" s="25"/>
      <c r="M8" s="25"/>
      <c r="N8" s="25"/>
      <c r="O8" s="25"/>
      <c r="P8" s="26"/>
      <c r="Q8" s="26"/>
      <c r="R8" s="28">
        <v>2924701.22</v>
      </c>
      <c r="S8" s="26"/>
      <c r="T8" s="26"/>
      <c r="U8" s="26"/>
      <c r="V8" s="32">
        <f>R8-J8</f>
        <v>113701.2200000002</v>
      </c>
      <c r="W8" s="33">
        <f>R8/J8</f>
        <v>1.040448673070082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13504000</v>
      </c>
      <c r="K9" s="25"/>
      <c r="L9" s="25"/>
      <c r="M9" s="25"/>
      <c r="N9" s="25"/>
      <c r="O9" s="25"/>
      <c r="P9" s="26"/>
      <c r="Q9" s="26"/>
      <c r="R9" s="28">
        <v>13712782.39</v>
      </c>
      <c r="S9" s="26"/>
      <c r="T9" s="26"/>
      <c r="U9" s="26"/>
      <c r="V9" s="32">
        <f>R9-J9</f>
        <v>208782.3900000006</v>
      </c>
      <c r="W9" s="33">
        <f>R9/J9</f>
        <v>1.01546078125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-69730</v>
      </c>
      <c r="S10" s="6">
        <v>0</v>
      </c>
      <c r="T10" s="6">
        <v>416543.27</v>
      </c>
      <c r="U10" s="6">
        <v>416543.27</v>
      </c>
      <c r="V10" s="6">
        <f t="shared" si="0"/>
        <v>-69730</v>
      </c>
      <c r="W10" s="11" t="e">
        <f aca="true" t="shared" si="1" ref="W10:W53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41000</v>
      </c>
      <c r="K11" s="6"/>
      <c r="L11" s="6"/>
      <c r="M11" s="6"/>
      <c r="N11" s="6"/>
      <c r="O11" s="6"/>
      <c r="P11" s="6"/>
      <c r="Q11" s="6"/>
      <c r="R11" s="6">
        <v>51938.19</v>
      </c>
      <c r="S11" s="6">
        <v>0</v>
      </c>
      <c r="T11" s="6">
        <v>1838.77</v>
      </c>
      <c r="U11" s="6">
        <v>1838.77</v>
      </c>
      <c r="V11" s="6">
        <f t="shared" si="0"/>
        <v>10938.190000000002</v>
      </c>
      <c r="W11" s="11">
        <f t="shared" si="1"/>
        <v>1.2667851219512196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1213000</v>
      </c>
      <c r="K12" s="6"/>
      <c r="L12" s="6"/>
      <c r="M12" s="6"/>
      <c r="N12" s="6"/>
      <c r="O12" s="6"/>
      <c r="P12" s="6"/>
      <c r="Q12" s="6"/>
      <c r="R12" s="6">
        <v>1216832.14</v>
      </c>
      <c r="S12" s="6"/>
      <c r="T12" s="6"/>
      <c r="U12" s="6"/>
      <c r="V12" s="6">
        <f t="shared" si="0"/>
        <v>3832.1399999998976</v>
      </c>
      <c r="W12" s="11">
        <f t="shared" si="1"/>
        <v>1.0031592250618302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1691000</v>
      </c>
      <c r="K13" s="6"/>
      <c r="L13" s="6"/>
      <c r="M13" s="6"/>
      <c r="N13" s="6"/>
      <c r="O13" s="6"/>
      <c r="P13" s="6"/>
      <c r="Q13" s="6"/>
      <c r="R13" s="6">
        <v>1857601.47</v>
      </c>
      <c r="S13" s="6">
        <v>0</v>
      </c>
      <c r="T13" s="6">
        <v>25849.3</v>
      </c>
      <c r="U13" s="6">
        <v>25849.3</v>
      </c>
      <c r="V13" s="6">
        <f t="shared" si="0"/>
        <v>166601.46999999997</v>
      </c>
      <c r="W13" s="11">
        <f t="shared" si="1"/>
        <v>1.0985224541691307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2321000</v>
      </c>
      <c r="K14" s="6"/>
      <c r="L14" s="6"/>
      <c r="M14" s="6"/>
      <c r="N14" s="6"/>
      <c r="O14" s="6"/>
      <c r="P14" s="6"/>
      <c r="Q14" s="6"/>
      <c r="R14" s="6">
        <v>2224171.23</v>
      </c>
      <c r="S14" s="6"/>
      <c r="T14" s="6"/>
      <c r="U14" s="6"/>
      <c r="V14" s="6">
        <f t="shared" si="0"/>
        <v>-96828.77000000002</v>
      </c>
      <c r="W14" s="11">
        <f t="shared" si="1"/>
        <v>0.9582814433433865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147370</v>
      </c>
      <c r="S15" s="6"/>
      <c r="T15" s="6"/>
      <c r="U15" s="6"/>
      <c r="V15" s="6">
        <f t="shared" si="0"/>
        <v>12370</v>
      </c>
      <c r="W15" s="11">
        <f t="shared" si="1"/>
        <v>1.0916296296296297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19065</v>
      </c>
      <c r="S16" s="6"/>
      <c r="T16" s="6"/>
      <c r="U16" s="6"/>
      <c r="V16" s="6">
        <f t="shared" si="0"/>
        <v>65</v>
      </c>
      <c r="W16" s="11">
        <f t="shared" si="1"/>
        <v>1.003421052631579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4000</v>
      </c>
      <c r="K17" s="6"/>
      <c r="L17" s="6"/>
      <c r="M17" s="6"/>
      <c r="N17" s="6"/>
      <c r="O17" s="6"/>
      <c r="P17" s="6"/>
      <c r="Q17" s="6"/>
      <c r="R17" s="6">
        <v>-2295.29</v>
      </c>
      <c r="S17" s="6">
        <v>0</v>
      </c>
      <c r="T17" s="6">
        <v>190.8</v>
      </c>
      <c r="U17" s="6">
        <v>190.8</v>
      </c>
      <c r="V17" s="6">
        <f t="shared" si="0"/>
        <v>-6295.29</v>
      </c>
      <c r="W17" s="11">
        <f t="shared" si="1"/>
        <v>-0.5738225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86</v>
      </c>
      <c r="D18" s="3"/>
      <c r="E18" s="5"/>
      <c r="F18" s="3"/>
      <c r="G18" s="3"/>
      <c r="H18" s="6">
        <v>3532000</v>
      </c>
      <c r="I18" s="6">
        <v>0</v>
      </c>
      <c r="J18" s="6">
        <v>15415101.16</v>
      </c>
      <c r="K18" s="6"/>
      <c r="L18" s="6"/>
      <c r="M18" s="6"/>
      <c r="N18" s="6"/>
      <c r="O18" s="6"/>
      <c r="P18" s="6"/>
      <c r="Q18" s="6"/>
      <c r="R18" s="6">
        <v>15276854.31</v>
      </c>
      <c r="S18" s="6">
        <v>0</v>
      </c>
      <c r="T18" s="6">
        <v>276277.02</v>
      </c>
      <c r="U18" s="6">
        <v>276277.02</v>
      </c>
      <c r="V18" s="6">
        <f t="shared" si="0"/>
        <v>-138246.84999999963</v>
      </c>
      <c r="W18" s="11">
        <f t="shared" si="1"/>
        <v>0.991031726061018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230769.1</v>
      </c>
      <c r="K19" s="6"/>
      <c r="L19" s="6"/>
      <c r="M19" s="6"/>
      <c r="N19" s="6"/>
      <c r="O19" s="6"/>
      <c r="P19" s="6"/>
      <c r="Q19" s="6"/>
      <c r="R19" s="6">
        <v>242293.5</v>
      </c>
      <c r="S19" s="6"/>
      <c r="T19" s="6"/>
      <c r="U19" s="6"/>
      <c r="V19" s="6">
        <f aca="true" t="shared" si="2" ref="V19:V29">R19-J19</f>
        <v>11524.399999999994</v>
      </c>
      <c r="W19" s="11">
        <f aca="true" t="shared" si="3" ref="W19:W29">R19/J19</f>
        <v>1.0499390949654872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378000</v>
      </c>
      <c r="K20" s="6"/>
      <c r="L20" s="6"/>
      <c r="M20" s="6"/>
      <c r="N20" s="6"/>
      <c r="O20" s="6"/>
      <c r="P20" s="6"/>
      <c r="Q20" s="6"/>
      <c r="R20" s="6">
        <v>377668.28</v>
      </c>
      <c r="S20" s="6"/>
      <c r="T20" s="6"/>
      <c r="U20" s="6"/>
      <c r="V20" s="6">
        <f t="shared" si="2"/>
        <v>-331.71999999997206</v>
      </c>
      <c r="W20" s="11">
        <f t="shared" si="3"/>
        <v>0.9991224338624339</v>
      </c>
      <c r="X20" s="6"/>
      <c r="Y20" s="7"/>
    </row>
    <row r="21" spans="1:25" ht="63.75">
      <c r="A21" s="3"/>
      <c r="B21" s="4" t="s">
        <v>62</v>
      </c>
      <c r="C21" s="31" t="s">
        <v>61</v>
      </c>
      <c r="D21" s="3"/>
      <c r="E21" s="5"/>
      <c r="F21" s="3"/>
      <c r="G21" s="3"/>
      <c r="H21" s="6"/>
      <c r="I21" s="6"/>
      <c r="J21" s="6">
        <v>76000</v>
      </c>
      <c r="K21" s="6"/>
      <c r="L21" s="6"/>
      <c r="M21" s="6"/>
      <c r="N21" s="6"/>
      <c r="O21" s="6"/>
      <c r="P21" s="6"/>
      <c r="Q21" s="6"/>
      <c r="R21" s="6">
        <v>76000</v>
      </c>
      <c r="S21" s="6"/>
      <c r="T21" s="6"/>
      <c r="U21" s="6"/>
      <c r="V21" s="6">
        <f t="shared" si="2"/>
        <v>0</v>
      </c>
      <c r="W21" s="11">
        <f t="shared" si="3"/>
        <v>1</v>
      </c>
      <c r="X21" s="6"/>
      <c r="Y21" s="7"/>
    </row>
    <row r="22" spans="1:25" ht="89.25">
      <c r="A22" s="3"/>
      <c r="B22" s="4" t="s">
        <v>95</v>
      </c>
      <c r="C22" s="31" t="s">
        <v>94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11503.27</v>
      </c>
      <c r="S22" s="6"/>
      <c r="T22" s="6"/>
      <c r="U22" s="6"/>
      <c r="V22" s="6">
        <f t="shared" si="2"/>
        <v>11503.27</v>
      </c>
      <c r="W22" s="11" t="e">
        <f t="shared" si="3"/>
        <v>#DIV/0!</v>
      </c>
      <c r="X22" s="6"/>
      <c r="Y22" s="7"/>
    </row>
    <row r="23" spans="1:25" ht="114.75">
      <c r="A23" s="3"/>
      <c r="B23" s="4" t="s">
        <v>82</v>
      </c>
      <c r="C23" s="31" t="s">
        <v>80</v>
      </c>
      <c r="D23" s="3"/>
      <c r="E23" s="5"/>
      <c r="F23" s="3"/>
      <c r="G23" s="3"/>
      <c r="H23" s="6"/>
      <c r="I23" s="6"/>
      <c r="J23" s="6">
        <v>58000</v>
      </c>
      <c r="K23" s="6"/>
      <c r="L23" s="6"/>
      <c r="M23" s="6"/>
      <c r="N23" s="6"/>
      <c r="O23" s="6"/>
      <c r="P23" s="6"/>
      <c r="Q23" s="6"/>
      <c r="R23" s="6">
        <v>63020.5</v>
      </c>
      <c r="S23" s="6"/>
      <c r="T23" s="6"/>
      <c r="U23" s="6"/>
      <c r="V23" s="6">
        <f t="shared" si="2"/>
        <v>5020.5</v>
      </c>
      <c r="W23" s="11">
        <f t="shared" si="3"/>
        <v>1.0865603448275862</v>
      </c>
      <c r="X23" s="6"/>
      <c r="Y23" s="7"/>
    </row>
    <row r="24" spans="1:25" ht="89.25">
      <c r="A24" s="3"/>
      <c r="B24" s="4" t="s">
        <v>100</v>
      </c>
      <c r="C24" s="31" t="s">
        <v>99</v>
      </c>
      <c r="D24" s="3"/>
      <c r="E24" s="5"/>
      <c r="F24" s="3"/>
      <c r="G24" s="3"/>
      <c r="H24" s="6"/>
      <c r="I24" s="6"/>
      <c r="J24" s="6">
        <v>6000</v>
      </c>
      <c r="K24" s="6"/>
      <c r="L24" s="6"/>
      <c r="M24" s="6"/>
      <c r="N24" s="6"/>
      <c r="O24" s="6"/>
      <c r="P24" s="6"/>
      <c r="Q24" s="6"/>
      <c r="R24" s="6">
        <v>2819.84</v>
      </c>
      <c r="S24" s="6"/>
      <c r="T24" s="6"/>
      <c r="U24" s="6"/>
      <c r="V24" s="6">
        <f t="shared" si="2"/>
        <v>-3180.16</v>
      </c>
      <c r="W24" s="11">
        <f t="shared" si="3"/>
        <v>0.46997333333333335</v>
      </c>
      <c r="X24" s="6"/>
      <c r="Y24" s="7"/>
    </row>
    <row r="25" spans="1:25" ht="95.25" customHeight="1">
      <c r="A25" s="3"/>
      <c r="B25" s="4" t="s">
        <v>98</v>
      </c>
      <c r="C25" s="31" t="s">
        <v>97</v>
      </c>
      <c r="D25" s="3"/>
      <c r="E25" s="5"/>
      <c r="F25" s="3"/>
      <c r="G25" s="3"/>
      <c r="H25" s="6"/>
      <c r="I25" s="6"/>
      <c r="J25" s="6">
        <v>27000</v>
      </c>
      <c r="K25" s="6"/>
      <c r="L25" s="6"/>
      <c r="M25" s="6"/>
      <c r="N25" s="6"/>
      <c r="O25" s="6"/>
      <c r="P25" s="6"/>
      <c r="Q25" s="6"/>
      <c r="R25" s="6">
        <v>7000</v>
      </c>
      <c r="S25" s="6"/>
      <c r="T25" s="6"/>
      <c r="U25" s="6"/>
      <c r="V25" s="6">
        <f t="shared" si="2"/>
        <v>-20000</v>
      </c>
      <c r="W25" s="11">
        <f t="shared" si="3"/>
        <v>0.25925925925925924</v>
      </c>
      <c r="X25" s="6"/>
      <c r="Y25" s="7"/>
    </row>
    <row r="26" spans="1:25" ht="109.5" customHeight="1">
      <c r="A26" s="3"/>
      <c r="B26" s="4" t="s">
        <v>102</v>
      </c>
      <c r="C26" s="31" t="s">
        <v>92</v>
      </c>
      <c r="D26" s="3"/>
      <c r="E26" s="5"/>
      <c r="F26" s="3"/>
      <c r="G26" s="3"/>
      <c r="H26" s="6"/>
      <c r="I26" s="6"/>
      <c r="J26" s="6">
        <v>45000</v>
      </c>
      <c r="K26" s="6"/>
      <c r="L26" s="6"/>
      <c r="M26" s="6"/>
      <c r="N26" s="6"/>
      <c r="O26" s="6"/>
      <c r="P26" s="6"/>
      <c r="Q26" s="6"/>
      <c r="R26" s="6">
        <v>45000</v>
      </c>
      <c r="S26" s="6"/>
      <c r="T26" s="6"/>
      <c r="U26" s="6"/>
      <c r="V26" s="6">
        <f t="shared" si="2"/>
        <v>0</v>
      </c>
      <c r="W26" s="11">
        <f t="shared" si="3"/>
        <v>1</v>
      </c>
      <c r="X26" s="6"/>
      <c r="Y26" s="7"/>
    </row>
    <row r="27" spans="1:25" ht="132.75" customHeight="1">
      <c r="A27" s="3"/>
      <c r="B27" s="4" t="s">
        <v>111</v>
      </c>
      <c r="C27" s="31" t="s">
        <v>110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1700</v>
      </c>
      <c r="S27" s="6"/>
      <c r="T27" s="6"/>
      <c r="U27" s="6"/>
      <c r="V27" s="6">
        <f t="shared" si="2"/>
        <v>1700</v>
      </c>
      <c r="W27" s="11" t="e">
        <f t="shared" si="3"/>
        <v>#DIV/0!</v>
      </c>
      <c r="X27" s="6"/>
      <c r="Y27" s="7"/>
    </row>
    <row r="28" spans="1:25" ht="89.25">
      <c r="A28" s="3"/>
      <c r="B28" s="4" t="s">
        <v>96</v>
      </c>
      <c r="C28" s="31" t="s">
        <v>93</v>
      </c>
      <c r="D28" s="3"/>
      <c r="E28" s="5"/>
      <c r="F28" s="3"/>
      <c r="G28" s="3"/>
      <c r="H28" s="6"/>
      <c r="I28" s="6"/>
      <c r="J28" s="6">
        <v>3000</v>
      </c>
      <c r="K28" s="6"/>
      <c r="L28" s="6"/>
      <c r="M28" s="6"/>
      <c r="N28" s="6"/>
      <c r="O28" s="6"/>
      <c r="P28" s="6"/>
      <c r="Q28" s="6"/>
      <c r="R28" s="6">
        <v>500</v>
      </c>
      <c r="S28" s="6"/>
      <c r="T28" s="6"/>
      <c r="U28" s="6"/>
      <c r="V28" s="6">
        <f t="shared" si="2"/>
        <v>-2500</v>
      </c>
      <c r="W28" s="11">
        <f t="shared" si="3"/>
        <v>0.16666666666666666</v>
      </c>
      <c r="X28" s="6"/>
      <c r="Y28" s="7"/>
    </row>
    <row r="29" spans="1:25" ht="81.75" customHeight="1">
      <c r="A29" s="3"/>
      <c r="B29" s="4" t="s">
        <v>103</v>
      </c>
      <c r="C29" s="31" t="s">
        <v>101</v>
      </c>
      <c r="D29" s="3"/>
      <c r="E29" s="5"/>
      <c r="F29" s="3"/>
      <c r="G29" s="3"/>
      <c r="H29" s="6"/>
      <c r="I29" s="6"/>
      <c r="J29" s="6">
        <v>12000</v>
      </c>
      <c r="K29" s="6"/>
      <c r="L29" s="6"/>
      <c r="M29" s="6"/>
      <c r="N29" s="6"/>
      <c r="O29" s="6"/>
      <c r="P29" s="6"/>
      <c r="Q29" s="6"/>
      <c r="R29" s="6">
        <v>26553.62</v>
      </c>
      <c r="S29" s="6"/>
      <c r="T29" s="6"/>
      <c r="U29" s="6"/>
      <c r="V29" s="6">
        <f t="shared" si="2"/>
        <v>14553.619999999999</v>
      </c>
      <c r="W29" s="11">
        <f t="shared" si="3"/>
        <v>2.2128016666666666</v>
      </c>
      <c r="X29" s="6"/>
      <c r="Y29" s="7"/>
    </row>
    <row r="30" spans="1:25" ht="102" customHeight="1">
      <c r="A30" s="3" t="s">
        <v>19</v>
      </c>
      <c r="B30" s="4" t="s">
        <v>73</v>
      </c>
      <c r="C30" s="3" t="s">
        <v>87</v>
      </c>
      <c r="D30" s="3"/>
      <c r="E30" s="5"/>
      <c r="F30" s="3"/>
      <c r="G30" s="3"/>
      <c r="H30" s="6">
        <v>0</v>
      </c>
      <c r="I30" s="6">
        <v>0</v>
      </c>
      <c r="J30" s="6">
        <v>65000</v>
      </c>
      <c r="K30" s="6"/>
      <c r="L30" s="6"/>
      <c r="M30" s="6"/>
      <c r="N30" s="6"/>
      <c r="O30" s="6"/>
      <c r="P30" s="6"/>
      <c r="Q30" s="6"/>
      <c r="R30" s="6">
        <v>66694.95</v>
      </c>
      <c r="S30" s="6">
        <v>0</v>
      </c>
      <c r="T30" s="6">
        <v>300</v>
      </c>
      <c r="U30" s="6">
        <v>300</v>
      </c>
      <c r="V30" s="6">
        <f t="shared" si="0"/>
        <v>1694.949999999997</v>
      </c>
      <c r="W30" s="11">
        <f t="shared" si="1"/>
        <v>1.0260761538461538</v>
      </c>
      <c r="X30" s="6">
        <v>-300</v>
      </c>
      <c r="Y30" s="7"/>
    </row>
    <row r="31" spans="1:25" ht="51.75" customHeight="1">
      <c r="A31" s="3"/>
      <c r="B31" s="4" t="s">
        <v>91</v>
      </c>
      <c r="C31" s="3" t="s">
        <v>90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f t="shared" si="0"/>
        <v>0</v>
      </c>
      <c r="W31" s="11" t="e">
        <f t="shared" si="1"/>
        <v>#DIV/0!</v>
      </c>
      <c r="X31" s="6"/>
      <c r="Y31" s="7"/>
    </row>
    <row r="32" spans="1:25" ht="75.75" customHeight="1">
      <c r="A32" s="3"/>
      <c r="B32" s="4" t="s">
        <v>83</v>
      </c>
      <c r="C32" s="3" t="s">
        <v>81</v>
      </c>
      <c r="D32" s="3"/>
      <c r="E32" s="5"/>
      <c r="F32" s="3"/>
      <c r="G32" s="3"/>
      <c r="H32" s="6"/>
      <c r="I32" s="6"/>
      <c r="J32" s="6">
        <v>2000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-2000</v>
      </c>
      <c r="W32" s="11">
        <f t="shared" si="1"/>
        <v>0</v>
      </c>
      <c r="X32" s="6"/>
      <c r="Y32" s="7"/>
    </row>
    <row r="33" spans="1:25" ht="75.75" customHeight="1">
      <c r="A33" s="3"/>
      <c r="B33" s="4" t="s">
        <v>117</v>
      </c>
      <c r="C33" s="37" t="s">
        <v>116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4.91</v>
      </c>
      <c r="S33" s="6"/>
      <c r="T33" s="6"/>
      <c r="U33" s="6"/>
      <c r="V33" s="6">
        <f t="shared" si="0"/>
        <v>4.91</v>
      </c>
      <c r="W33" s="11" t="e">
        <f t="shared" si="1"/>
        <v>#DIV/0!</v>
      </c>
      <c r="X33" s="6"/>
      <c r="Y33" s="7"/>
    </row>
    <row r="34" spans="1:25" ht="105" customHeight="1">
      <c r="A34" s="3"/>
      <c r="B34" s="4" t="s">
        <v>74</v>
      </c>
      <c r="C34" s="3" t="s">
        <v>85</v>
      </c>
      <c r="D34" s="3"/>
      <c r="E34" s="5"/>
      <c r="F34" s="3"/>
      <c r="G34" s="3"/>
      <c r="H34" s="6"/>
      <c r="I34" s="6"/>
      <c r="J34" s="6">
        <v>357000</v>
      </c>
      <c r="K34" s="6"/>
      <c r="L34" s="6"/>
      <c r="M34" s="6"/>
      <c r="N34" s="6"/>
      <c r="O34" s="6"/>
      <c r="P34" s="6"/>
      <c r="Q34" s="6"/>
      <c r="R34" s="6">
        <v>367026.52</v>
      </c>
      <c r="S34" s="6"/>
      <c r="T34" s="6"/>
      <c r="U34" s="6"/>
      <c r="V34" s="6">
        <f t="shared" si="0"/>
        <v>10026.520000000019</v>
      </c>
      <c r="W34" s="11">
        <f t="shared" si="1"/>
        <v>1.0280854901960785</v>
      </c>
      <c r="X34" s="6"/>
      <c r="Y34" s="7"/>
    </row>
    <row r="35" spans="1:25" ht="25.5">
      <c r="A35" s="3"/>
      <c r="B35" s="4" t="s">
        <v>41</v>
      </c>
      <c r="C35" s="3" t="s">
        <v>29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-15029.51</v>
      </c>
      <c r="S35" s="6"/>
      <c r="T35" s="6"/>
      <c r="U35" s="6"/>
      <c r="V35" s="6">
        <f t="shared" si="0"/>
        <v>-15029.51</v>
      </c>
      <c r="W35" s="11" t="e">
        <f t="shared" si="1"/>
        <v>#DIV/0!</v>
      </c>
      <c r="X35" s="6"/>
      <c r="Y35" s="7"/>
    </row>
    <row r="36" spans="1:25" ht="12.75">
      <c r="A36" s="3"/>
      <c r="B36" s="12" t="s">
        <v>42</v>
      </c>
      <c r="C36" s="13"/>
      <c r="D36" s="13"/>
      <c r="E36" s="14"/>
      <c r="F36" s="13"/>
      <c r="G36" s="13"/>
      <c r="H36" s="15"/>
      <c r="I36" s="15"/>
      <c r="J36" s="15">
        <f>SUM(J7:J35)</f>
        <v>153683870.26</v>
      </c>
      <c r="K36" s="15"/>
      <c r="L36" s="15"/>
      <c r="M36" s="15"/>
      <c r="N36" s="15"/>
      <c r="O36" s="15"/>
      <c r="P36" s="15"/>
      <c r="Q36" s="15"/>
      <c r="R36" s="15">
        <f>SUM(R7:R35)</f>
        <v>161671710.08</v>
      </c>
      <c r="S36" s="15"/>
      <c r="T36" s="15"/>
      <c r="U36" s="15"/>
      <c r="V36" s="15">
        <f t="shared" si="0"/>
        <v>7987839.820000023</v>
      </c>
      <c r="W36" s="16">
        <f>R36/J36</f>
        <v>1.0519757851392362</v>
      </c>
      <c r="X36" s="6"/>
      <c r="Y36" s="7"/>
    </row>
    <row r="37" spans="1:25" ht="40.5" customHeight="1">
      <c r="A37" s="3" t="s">
        <v>20</v>
      </c>
      <c r="B37" s="4" t="s">
        <v>84</v>
      </c>
      <c r="C37" s="3" t="s">
        <v>63</v>
      </c>
      <c r="D37" s="3"/>
      <c r="E37" s="5"/>
      <c r="F37" s="3"/>
      <c r="G37" s="3"/>
      <c r="H37" s="6">
        <v>0</v>
      </c>
      <c r="I37" s="6">
        <v>0</v>
      </c>
      <c r="J37" s="6">
        <v>301644000</v>
      </c>
      <c r="K37" s="6"/>
      <c r="L37" s="6"/>
      <c r="M37" s="6"/>
      <c r="N37" s="6"/>
      <c r="O37" s="6"/>
      <c r="P37" s="6"/>
      <c r="Q37" s="6"/>
      <c r="R37" s="6">
        <v>301644000</v>
      </c>
      <c r="S37" s="6">
        <v>2415000</v>
      </c>
      <c r="T37" s="6">
        <v>20859000</v>
      </c>
      <c r="U37" s="6">
        <v>18444000</v>
      </c>
      <c r="V37" s="6">
        <f t="shared" si="0"/>
        <v>0</v>
      </c>
      <c r="W37" s="11">
        <f t="shared" si="1"/>
        <v>1</v>
      </c>
      <c r="X37" s="6">
        <v>-18444000</v>
      </c>
      <c r="Y37" s="7"/>
    </row>
    <row r="38" spans="1:25" ht="40.5" customHeight="1">
      <c r="A38" s="3"/>
      <c r="B38" s="4" t="s">
        <v>75</v>
      </c>
      <c r="C38" s="3" t="s">
        <v>77</v>
      </c>
      <c r="D38" s="3"/>
      <c r="E38" s="5"/>
      <c r="F38" s="3"/>
      <c r="G38" s="3"/>
      <c r="H38" s="6"/>
      <c r="I38" s="6"/>
      <c r="J38" s="6">
        <v>173341000</v>
      </c>
      <c r="K38" s="6"/>
      <c r="L38" s="6"/>
      <c r="M38" s="6"/>
      <c r="N38" s="6"/>
      <c r="O38" s="6"/>
      <c r="P38" s="6"/>
      <c r="Q38" s="6"/>
      <c r="R38" s="6">
        <v>173341000</v>
      </c>
      <c r="S38" s="6"/>
      <c r="T38" s="6"/>
      <c r="U38" s="6"/>
      <c r="V38" s="6">
        <f t="shared" si="0"/>
        <v>0</v>
      </c>
      <c r="W38" s="11">
        <f t="shared" si="1"/>
        <v>1</v>
      </c>
      <c r="X38" s="6"/>
      <c r="Y38" s="7"/>
    </row>
    <row r="39" spans="1:25" ht="40.5" customHeight="1">
      <c r="A39" s="3"/>
      <c r="B39" s="4" t="s">
        <v>115</v>
      </c>
      <c r="C39" s="3" t="s">
        <v>114</v>
      </c>
      <c r="D39" s="3"/>
      <c r="E39" s="5"/>
      <c r="F39" s="3"/>
      <c r="G39" s="3"/>
      <c r="H39" s="6"/>
      <c r="I39" s="6"/>
      <c r="J39" s="6">
        <v>209991</v>
      </c>
      <c r="K39" s="6"/>
      <c r="L39" s="6"/>
      <c r="M39" s="6"/>
      <c r="N39" s="6"/>
      <c r="O39" s="6"/>
      <c r="P39" s="6"/>
      <c r="Q39" s="6"/>
      <c r="R39" s="6">
        <v>209991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65.25" customHeight="1">
      <c r="A40" s="3"/>
      <c r="B40" s="36" t="s">
        <v>76</v>
      </c>
      <c r="C40" s="3" t="s">
        <v>72</v>
      </c>
      <c r="D40" s="3"/>
      <c r="E40" s="5"/>
      <c r="F40" s="3"/>
      <c r="G40" s="3"/>
      <c r="H40" s="6"/>
      <c r="I40" s="6"/>
      <c r="J40" s="6">
        <v>1125130.56</v>
      </c>
      <c r="K40" s="6"/>
      <c r="L40" s="6"/>
      <c r="M40" s="6"/>
      <c r="N40" s="6"/>
      <c r="O40" s="6"/>
      <c r="P40" s="6"/>
      <c r="Q40" s="6"/>
      <c r="R40" s="6">
        <v>1125130.56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47.25" customHeight="1">
      <c r="A41" s="3"/>
      <c r="B41" s="36" t="s">
        <v>109</v>
      </c>
      <c r="C41" s="3" t="s">
        <v>108</v>
      </c>
      <c r="D41" s="3"/>
      <c r="E41" s="5"/>
      <c r="F41" s="3"/>
      <c r="G41" s="3"/>
      <c r="H41" s="6"/>
      <c r="I41" s="6"/>
      <c r="J41" s="6">
        <v>154300</v>
      </c>
      <c r="K41" s="6"/>
      <c r="L41" s="6"/>
      <c r="M41" s="6"/>
      <c r="N41" s="6"/>
      <c r="O41" s="6"/>
      <c r="P41" s="6"/>
      <c r="Q41" s="6"/>
      <c r="R41" s="6">
        <v>154300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25.5">
      <c r="A42" s="3" t="s">
        <v>21</v>
      </c>
      <c r="B42" s="4" t="s">
        <v>40</v>
      </c>
      <c r="C42" s="3" t="s">
        <v>64</v>
      </c>
      <c r="D42" s="3"/>
      <c r="E42" s="5"/>
      <c r="F42" s="3"/>
      <c r="G42" s="3"/>
      <c r="H42" s="6">
        <v>0</v>
      </c>
      <c r="I42" s="6">
        <v>0</v>
      </c>
      <c r="J42" s="6">
        <v>18981100</v>
      </c>
      <c r="K42" s="6"/>
      <c r="L42" s="6"/>
      <c r="M42" s="6"/>
      <c r="N42" s="6"/>
      <c r="O42" s="6"/>
      <c r="P42" s="6"/>
      <c r="Q42" s="6"/>
      <c r="R42" s="6">
        <v>18981100</v>
      </c>
      <c r="S42" s="6">
        <v>0</v>
      </c>
      <c r="T42" s="6">
        <v>852216</v>
      </c>
      <c r="U42" s="6">
        <v>852216</v>
      </c>
      <c r="V42" s="6">
        <f t="shared" si="0"/>
        <v>0</v>
      </c>
      <c r="W42" s="11">
        <f t="shared" si="1"/>
        <v>1</v>
      </c>
      <c r="X42" s="6">
        <v>-852216</v>
      </c>
      <c r="Y42" s="7"/>
    </row>
    <row r="43" spans="1:25" ht="38.25">
      <c r="A43" s="3"/>
      <c r="B43" s="4" t="s">
        <v>23</v>
      </c>
      <c r="C43" s="3" t="s">
        <v>65</v>
      </c>
      <c r="D43" s="3"/>
      <c r="E43" s="5"/>
      <c r="F43" s="3"/>
      <c r="G43" s="3"/>
      <c r="H43" s="6"/>
      <c r="I43" s="6"/>
      <c r="J43" s="6">
        <v>6908800</v>
      </c>
      <c r="K43" s="6"/>
      <c r="L43" s="6"/>
      <c r="M43" s="6"/>
      <c r="N43" s="6"/>
      <c r="O43" s="6"/>
      <c r="P43" s="6"/>
      <c r="Q43" s="6"/>
      <c r="R43" s="6">
        <v>6908800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38.25">
      <c r="A44" s="3"/>
      <c r="B44" s="4" t="s">
        <v>30</v>
      </c>
      <c r="C44" s="3" t="s">
        <v>66</v>
      </c>
      <c r="D44" s="3"/>
      <c r="E44" s="5"/>
      <c r="F44" s="3"/>
      <c r="G44" s="3"/>
      <c r="H44" s="6"/>
      <c r="I44" s="6"/>
      <c r="J44" s="6">
        <v>89262400</v>
      </c>
      <c r="K44" s="6"/>
      <c r="L44" s="6"/>
      <c r="M44" s="6"/>
      <c r="N44" s="6"/>
      <c r="O44" s="6"/>
      <c r="P44" s="6"/>
      <c r="Q44" s="6"/>
      <c r="R44" s="6">
        <v>89218075</v>
      </c>
      <c r="S44" s="6"/>
      <c r="T44" s="6"/>
      <c r="U44" s="6"/>
      <c r="V44" s="6">
        <f t="shared" si="0"/>
        <v>-44325</v>
      </c>
      <c r="W44" s="11">
        <f t="shared" si="1"/>
        <v>0.9995034303357293</v>
      </c>
      <c r="X44" s="6"/>
      <c r="Y44" s="7"/>
    </row>
    <row r="45" spans="1:25" ht="43.5" customHeight="1">
      <c r="A45" s="3"/>
      <c r="B45" s="4" t="s">
        <v>53</v>
      </c>
      <c r="C45" s="3" t="s">
        <v>67</v>
      </c>
      <c r="D45" s="3"/>
      <c r="E45" s="5"/>
      <c r="F45" s="3"/>
      <c r="G45" s="3"/>
      <c r="H45" s="6"/>
      <c r="I45" s="6"/>
      <c r="J45" s="6">
        <v>6631100</v>
      </c>
      <c r="K45" s="6"/>
      <c r="L45" s="6"/>
      <c r="M45" s="6"/>
      <c r="N45" s="6"/>
      <c r="O45" s="6"/>
      <c r="P45" s="6"/>
      <c r="Q45" s="6"/>
      <c r="R45" s="6">
        <v>6631100</v>
      </c>
      <c r="S45" s="6"/>
      <c r="T45" s="6"/>
      <c r="U45" s="6"/>
      <c r="V45" s="6">
        <f t="shared" si="0"/>
        <v>0</v>
      </c>
      <c r="W45" s="11">
        <f t="shared" si="1"/>
        <v>1</v>
      </c>
      <c r="X45" s="6"/>
      <c r="Y45" s="7"/>
    </row>
    <row r="46" spans="1:25" ht="58.5" customHeight="1">
      <c r="A46" s="3"/>
      <c r="B46" s="4" t="s">
        <v>71</v>
      </c>
      <c r="C46" s="3" t="s">
        <v>70</v>
      </c>
      <c r="D46" s="3"/>
      <c r="E46" s="5"/>
      <c r="F46" s="3"/>
      <c r="G46" s="3"/>
      <c r="H46" s="6"/>
      <c r="I46" s="6"/>
      <c r="J46" s="6">
        <v>1200</v>
      </c>
      <c r="K46" s="6"/>
      <c r="L46" s="6"/>
      <c r="M46" s="6"/>
      <c r="N46" s="6"/>
      <c r="O46" s="6"/>
      <c r="P46" s="6"/>
      <c r="Q46" s="6"/>
      <c r="R46" s="6">
        <v>1200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34.5" customHeight="1">
      <c r="A47" s="3"/>
      <c r="B47" s="4" t="s">
        <v>24</v>
      </c>
      <c r="C47" s="3" t="s">
        <v>68</v>
      </c>
      <c r="D47" s="3"/>
      <c r="E47" s="5"/>
      <c r="F47" s="3"/>
      <c r="G47" s="3"/>
      <c r="H47" s="6"/>
      <c r="I47" s="6"/>
      <c r="J47" s="6">
        <v>251420200</v>
      </c>
      <c r="K47" s="6"/>
      <c r="L47" s="6"/>
      <c r="M47" s="6"/>
      <c r="N47" s="6"/>
      <c r="O47" s="6"/>
      <c r="P47" s="6"/>
      <c r="Q47" s="6"/>
      <c r="R47" s="6">
        <v>251420200</v>
      </c>
      <c r="S47" s="6"/>
      <c r="T47" s="6"/>
      <c r="U47" s="6"/>
      <c r="V47" s="6">
        <f t="shared" si="0"/>
        <v>0</v>
      </c>
      <c r="W47" s="11">
        <f t="shared" si="1"/>
        <v>1</v>
      </c>
      <c r="X47" s="6"/>
      <c r="Y47" s="7"/>
    </row>
    <row r="48" spans="1:25" ht="81" customHeight="1">
      <c r="A48" s="20"/>
      <c r="B48" s="4" t="s">
        <v>107</v>
      </c>
      <c r="C48" s="3" t="s">
        <v>106</v>
      </c>
      <c r="D48" s="3"/>
      <c r="E48" s="5"/>
      <c r="F48" s="3"/>
      <c r="G48" s="3"/>
      <c r="H48" s="6"/>
      <c r="I48" s="6"/>
      <c r="J48" s="6">
        <v>2800000</v>
      </c>
      <c r="K48" s="6"/>
      <c r="L48" s="6"/>
      <c r="M48" s="6"/>
      <c r="N48" s="6"/>
      <c r="O48" s="6"/>
      <c r="P48" s="6"/>
      <c r="Q48" s="6"/>
      <c r="R48" s="6">
        <v>2800000</v>
      </c>
      <c r="S48" s="6"/>
      <c r="T48" s="6"/>
      <c r="U48" s="6"/>
      <c r="V48" s="6">
        <f t="shared" si="0"/>
        <v>0</v>
      </c>
      <c r="W48" s="11">
        <f t="shared" si="1"/>
        <v>1</v>
      </c>
      <c r="X48" s="6"/>
      <c r="Y48" s="7"/>
    </row>
    <row r="49" spans="1:25" ht="96.75" customHeight="1">
      <c r="A49" s="20"/>
      <c r="B49" s="4" t="s">
        <v>120</v>
      </c>
      <c r="C49" s="3" t="s">
        <v>119</v>
      </c>
      <c r="D49" s="3"/>
      <c r="E49" s="5"/>
      <c r="F49" s="3"/>
      <c r="G49" s="3"/>
      <c r="H49" s="6"/>
      <c r="I49" s="6"/>
      <c r="J49" s="6">
        <v>1302166.7</v>
      </c>
      <c r="K49" s="6"/>
      <c r="L49" s="6"/>
      <c r="M49" s="6"/>
      <c r="N49" s="6"/>
      <c r="O49" s="6"/>
      <c r="P49" s="6"/>
      <c r="Q49" s="6"/>
      <c r="R49" s="6">
        <v>1302166.7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66" customHeight="1">
      <c r="A50" s="20"/>
      <c r="B50" s="4" t="s">
        <v>89</v>
      </c>
      <c r="C50" s="3" t="s">
        <v>88</v>
      </c>
      <c r="D50" s="3"/>
      <c r="E50" s="5"/>
      <c r="F50" s="3"/>
      <c r="G50" s="3"/>
      <c r="H50" s="6"/>
      <c r="I50" s="6"/>
      <c r="J50" s="6">
        <v>12997000</v>
      </c>
      <c r="K50" s="6"/>
      <c r="L50" s="6"/>
      <c r="M50" s="6"/>
      <c r="N50" s="6"/>
      <c r="O50" s="6"/>
      <c r="P50" s="6"/>
      <c r="Q50" s="6"/>
      <c r="R50" s="6">
        <v>12770023.32</v>
      </c>
      <c r="S50" s="6"/>
      <c r="T50" s="6"/>
      <c r="U50" s="6"/>
      <c r="V50" s="6">
        <f t="shared" si="0"/>
        <v>-226976.6799999997</v>
      </c>
      <c r="W50" s="11">
        <f t="shared" si="1"/>
        <v>0.9825362252827576</v>
      </c>
      <c r="X50" s="6"/>
      <c r="Y50" s="7"/>
    </row>
    <row r="51" spans="1:25" ht="33" customHeight="1">
      <c r="A51" s="20"/>
      <c r="B51" s="4" t="s">
        <v>79</v>
      </c>
      <c r="C51" s="3" t="s">
        <v>78</v>
      </c>
      <c r="D51" s="3"/>
      <c r="E51" s="5"/>
      <c r="F51" s="3"/>
      <c r="G51" s="3"/>
      <c r="H51" s="6"/>
      <c r="I51" s="6"/>
      <c r="J51" s="6">
        <v>18327000</v>
      </c>
      <c r="K51" s="6"/>
      <c r="L51" s="6"/>
      <c r="M51" s="6"/>
      <c r="N51" s="6"/>
      <c r="O51" s="6"/>
      <c r="P51" s="6"/>
      <c r="Q51" s="6"/>
      <c r="R51" s="6">
        <v>16393310.36</v>
      </c>
      <c r="S51" s="6"/>
      <c r="T51" s="6"/>
      <c r="U51" s="6"/>
      <c r="V51" s="6">
        <f t="shared" si="0"/>
        <v>-1933689.6400000006</v>
      </c>
      <c r="W51" s="11">
        <f t="shared" si="1"/>
        <v>0.8944895705789272</v>
      </c>
      <c r="X51" s="6"/>
      <c r="Y51" s="7"/>
    </row>
    <row r="52" spans="1:25" ht="66.75" customHeight="1">
      <c r="A52" s="20"/>
      <c r="B52" s="4" t="s">
        <v>112</v>
      </c>
      <c r="C52" s="3" t="s">
        <v>113</v>
      </c>
      <c r="D52" s="3"/>
      <c r="E52" s="5"/>
      <c r="F52" s="3"/>
      <c r="G52" s="3"/>
      <c r="H52" s="6"/>
      <c r="I52" s="6"/>
      <c r="J52" s="6">
        <v>194089.52</v>
      </c>
      <c r="K52" s="6"/>
      <c r="L52" s="6"/>
      <c r="M52" s="6"/>
      <c r="N52" s="6"/>
      <c r="O52" s="6"/>
      <c r="P52" s="6"/>
      <c r="Q52" s="6"/>
      <c r="R52" s="6">
        <v>194089.52</v>
      </c>
      <c r="S52" s="6"/>
      <c r="T52" s="6"/>
      <c r="U52" s="6"/>
      <c r="V52" s="6">
        <f t="shared" si="0"/>
        <v>0</v>
      </c>
      <c r="W52" s="11">
        <f t="shared" si="1"/>
        <v>1</v>
      </c>
      <c r="X52" s="6"/>
      <c r="Y52" s="7"/>
    </row>
    <row r="53" spans="1:25" ht="51">
      <c r="A53" s="20"/>
      <c r="B53" s="4" t="s">
        <v>52</v>
      </c>
      <c r="C53" s="3" t="s">
        <v>69</v>
      </c>
      <c r="D53" s="3"/>
      <c r="E53" s="5"/>
      <c r="F53" s="3"/>
      <c r="G53" s="3"/>
      <c r="H53" s="6"/>
      <c r="I53" s="6"/>
      <c r="J53" s="21">
        <v>-7574370.65</v>
      </c>
      <c r="K53" s="6"/>
      <c r="L53" s="6"/>
      <c r="M53" s="6"/>
      <c r="N53" s="6"/>
      <c r="O53" s="6"/>
      <c r="P53" s="6"/>
      <c r="Q53" s="6"/>
      <c r="R53" s="6">
        <v>-7574370.65</v>
      </c>
      <c r="S53" s="6"/>
      <c r="T53" s="6"/>
      <c r="U53" s="6"/>
      <c r="V53" s="6">
        <f t="shared" si="0"/>
        <v>0</v>
      </c>
      <c r="W53" s="11">
        <f t="shared" si="1"/>
        <v>1</v>
      </c>
      <c r="X53" s="6"/>
      <c r="Y53" s="7"/>
    </row>
    <row r="54" spans="1:25" ht="12.75">
      <c r="A54" s="48" t="s">
        <v>59</v>
      </c>
      <c r="B54" s="49"/>
      <c r="C54" s="49"/>
      <c r="D54" s="49"/>
      <c r="E54" s="49"/>
      <c r="F54" s="49"/>
      <c r="G54" s="50"/>
      <c r="H54" s="8">
        <v>69440000</v>
      </c>
      <c r="I54" s="8">
        <v>0</v>
      </c>
      <c r="J54" s="8">
        <f>SUM(J36:J53)</f>
        <v>1031408977.39</v>
      </c>
      <c r="K54" s="8">
        <v>9761000</v>
      </c>
      <c r="L54" s="8">
        <v>9761000</v>
      </c>
      <c r="M54" s="8">
        <v>12860000</v>
      </c>
      <c r="N54" s="8">
        <v>16995000</v>
      </c>
      <c r="O54" s="8">
        <v>29824000</v>
      </c>
      <c r="P54" s="8">
        <v>6381000</v>
      </c>
      <c r="Q54" s="8">
        <v>46581429.77</v>
      </c>
      <c r="R54" s="8">
        <f>SUM(R36:R53)</f>
        <v>1037191825.8900001</v>
      </c>
      <c r="S54" s="8">
        <v>6381000</v>
      </c>
      <c r="T54" s="8">
        <v>46581429.77</v>
      </c>
      <c r="U54" s="8">
        <v>40200429.77</v>
      </c>
      <c r="V54" s="8">
        <f t="shared" si="0"/>
        <v>5782848.500000119</v>
      </c>
      <c r="W54" s="9">
        <f>R54/J54</f>
        <v>1.0056067463312504</v>
      </c>
      <c r="X54" s="8">
        <v>-30439429.77</v>
      </c>
      <c r="Y54" s="9">
        <v>4.1185</v>
      </c>
    </row>
    <row r="55" spans="1:2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2:23" ht="22.5" customHeight="1">
      <c r="B56" s="34" t="s">
        <v>104</v>
      </c>
      <c r="C56" s="35"/>
      <c r="R56" s="34"/>
      <c r="S56" s="34"/>
      <c r="T56" s="34"/>
      <c r="U56" s="34"/>
      <c r="V56" s="34" t="s">
        <v>105</v>
      </c>
      <c r="W56" s="34"/>
    </row>
    <row r="57" ht="12.75">
      <c r="B57" s="34"/>
    </row>
  </sheetData>
  <sheetProtection/>
  <mergeCells count="22">
    <mergeCell ref="A54:G54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2023-01-09T07:03:09Z</cp:lastPrinted>
  <dcterms:created xsi:type="dcterms:W3CDTF">2007-03-21T04:54:30Z</dcterms:created>
  <dcterms:modified xsi:type="dcterms:W3CDTF">2023-01-12T10:42:32Z</dcterms:modified>
  <cp:category/>
  <cp:version/>
  <cp:contentType/>
  <cp:contentStatus/>
</cp:coreProperties>
</file>