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15" windowWidth="10005" windowHeight="5835" activeTab="0"/>
  </bookViews>
  <sheets>
    <sheet name="Документ (1)" sheetId="1" r:id="rId1"/>
  </sheets>
  <definedNames>
    <definedName name="_xlnm.Print_Titles" localSheetId="0">'Документ (1)'!$5:$6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<sst xmlns="http://schemas.openxmlformats.org/spreadsheetml/2006/main" count="139" uniqueCount="121">
  <si>
    <t>Единица измерения: руб.</t>
  </si>
  <si>
    <t>#Н/Д</t>
  </si>
  <si>
    <t>Наименование показателя</t>
  </si>
  <si>
    <t>Код</t>
  </si>
  <si>
    <t>Документ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</si>
  <si>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</si>
  <si>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</si>
  <si>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</si>
  <si>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</si>
  <si>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</si>
  <si>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Итого</t>
  </si>
  <si>
    <t>Сумма</t>
  </si>
  <si>
    <t>% исполнения</t>
  </si>
  <si>
    <t>00008020100050000000</t>
  </si>
  <si>
    <t>00010502000020000000</t>
  </si>
  <si>
    <t>00010503000010000000</t>
  </si>
  <si>
    <t>00010803010010000000</t>
  </si>
  <si>
    <t>00011201000010000000</t>
  </si>
  <si>
    <t>00011303050050000000</t>
  </si>
  <si>
    <t>00011603030010000000</t>
  </si>
  <si>
    <t>00020201001050000000</t>
  </si>
  <si>
    <t>00020202039050000000</t>
  </si>
  <si>
    <t>за период с 01.01.2007г. по 30.06.2007г.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</si>
  <si>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</si>
  <si>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Прочие субвенции бюджетам муниципальных районов </t>
  </si>
  <si>
    <t>00010502000020000110</t>
  </si>
  <si>
    <t>00010503000010000110</t>
  </si>
  <si>
    <t>00010803010010000110</t>
  </si>
  <si>
    <t>00011201000010000120</t>
  </si>
  <si>
    <t>00011701050050000180</t>
  </si>
  <si>
    <t>Субвенции бюджетам муниципальных районов на выполнение передаваемых полномочий субъектов Российской Федерации</t>
  </si>
  <si>
    <t>Исполнение бюджета Слободо-Туринского муниципального района</t>
  </si>
  <si>
    <t>Доходы от сдачи в аренду объектов нежилого фонда муниципальных районов, находящихся в казне муниципальных районов и не являющихся памятниками истории, культуры и градостроительства муниципальной формы собственности ( за исключением имущества муниципальных бюджетных и автономных учреждений, а также  имущества муниципальных унитарных предприятий, в том числе казенных)</t>
  </si>
  <si>
    <t>00010102000010000110</t>
  </si>
  <si>
    <t>Доходы бюджетов муниципальных районов от оказания платных услуг (работ) и компенсации затрат государства</t>
  </si>
  <si>
    <t>Плата за негативное воздействие на окружающую среду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</si>
  <si>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</si>
  <si>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Единый сельскохозяйственный налог</t>
  </si>
  <si>
    <t>Единый налог на вмененный доход для отдельных видов деятельности</t>
  </si>
  <si>
    <t xml:space="preserve">Налог на доходы физических лиц </t>
  </si>
  <si>
    <t>Прочие субсидии бюджетам муниципальных районов</t>
  </si>
  <si>
    <t>Невыясненные поступления, зачисляемые в бюджеты муниципальных районов</t>
  </si>
  <si>
    <t>Итого налоговых и неналоговых доходов</t>
  </si>
  <si>
    <t>Акцизы по подакцизным товарам (продукции), производимым на территории РФ</t>
  </si>
  <si>
    <t>00011105075050003120</t>
  </si>
  <si>
    <t>00010302000010000110</t>
  </si>
  <si>
    <t>Доходы от реализации объектов нежилого фонда иного имущества, находящегося в собственности муниципальных районов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 в части реализации основных средств по указанному имуществу</t>
  </si>
  <si>
    <t>00011105035050001120</t>
  </si>
  <si>
    <t>00010504020021000110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</si>
  <si>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</si>
  <si>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Налог, взимаемый  с применением упрощенной системы налогообложения</t>
  </si>
  <si>
    <t>00010501000020000110</t>
  </si>
  <si>
    <t>Возврат прочих остатков субсидий, субвенций и иных межбюджетных трансфертов,имеющих целевое назначение прошлых лет из бюджетов муниципальных районов</t>
  </si>
  <si>
    <t>Субвенции бюджетам муниципальных районов на оплату жилищно-коммунальных услуг отдельным категориям</t>
  </si>
  <si>
    <t>00011105013050000120</t>
  </si>
  <si>
    <t>Доходы, получаемые 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</si>
  <si>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</si>
  <si>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</si>
  <si>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</si>
  <si>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ВСЕГО ДОХОДОВ</t>
  </si>
  <si>
    <t>00011402053050000410</t>
  </si>
  <si>
    <t>00020215001050000150</t>
  </si>
  <si>
    <t>00020229999050000150</t>
  </si>
  <si>
    <t>00020230022050000150</t>
  </si>
  <si>
    <t>00020230024050000150</t>
  </si>
  <si>
    <t>00020235250050000150</t>
  </si>
  <si>
    <t>00020239999050000150</t>
  </si>
  <si>
    <t>00021960010050000150</t>
  </si>
  <si>
    <t>00020235462050000150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</si>
  <si>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</si>
  <si>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 xml:space="preserve">Административные штрафы, установленные Главой 20 кодекса Российской Федерации об административных 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</si>
  <si>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района </t>
  </si>
  <si>
    <t>Дотации бюджетам муниципальных районов на поддержку мер по обеспечению сбалансированности бюджетов</t>
  </si>
  <si>
    <t>00020215002050000150</t>
  </si>
  <si>
    <t>00011601063010000140</t>
  </si>
  <si>
    <t>00011610123010000140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</si>
  <si>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</si>
  <si>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</si>
  <si>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Дотации бюджетам муниципальных районов на выравнивание уровня бюджетной обеспеченности из бюджета субъекта Российской Федерации</t>
  </si>
  <si>
    <t>00011611050010000140</t>
  </si>
  <si>
    <t>00011300000005000130</t>
  </si>
  <si>
    <t>00011601203010000140</t>
  </si>
  <si>
    <t>00011602020020000140</t>
  </si>
  <si>
    <t>Административные штрафы, установленные законами субьектов Российской федерации об административных павонарушениях, за нарушение муниципальных правовых актов</t>
  </si>
  <si>
    <t>00011601143010000140</t>
  </si>
  <si>
    <t>00011601173010000140</t>
  </si>
  <si>
    <t>00011601053010000140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</si>
  <si>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</si>
  <si>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</si>
  <si>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00011601083010000140</t>
  </si>
  <si>
    <t xml:space="preserve">Административные штрафы, установленные главай 8 Кодекса Российской Федерации об 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</t>
  </si>
  <si>
    <t>00011601073010000140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</si>
  <si>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</si>
  <si>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00011601193010000140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</si>
  <si>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деятельностии деятельности саморегулируемых организаций,налагаемые мировыми судьями, комиссиями по делам несовершеннолетних и защите их прав </t>
  </si>
  <si>
    <t>Административные штрафы, установленные главой 19 Кодекса Российской Федерации об админстративных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</si>
  <si>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Заместитель начальника финансового управления</t>
  </si>
  <si>
    <t>Л.В. Гагарина</t>
  </si>
  <si>
    <t>00020240014050000150</t>
  </si>
  <si>
    <t>Межбюджетные трансферты, передаваемые бюджетам муниципальных районов из бюджетов сельских поселений на осуществление части полномочий по решению вопросов местного значения в соответствии с заключенными соглашениями</t>
  </si>
  <si>
    <t>00020225576050000150</t>
  </si>
  <si>
    <t>Субсидии бюджетам муниципальных районов на обеспечение комплексного развития сельских территорий</t>
  </si>
  <si>
    <t>00011601153010000140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</si>
  <si>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</si>
  <si>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00011610129010000140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</si>
  <si>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 </t>
  </si>
  <si>
    <t>00011607090050000140</t>
  </si>
  <si>
    <t>Иные штрафы, неустойки, пени, уплаченные в соответствии с законом или договором в случае неисполнения или ненадлежащего  исполнения обязательств  перед муниципальным органом, (муниципальным казенным учреждением)</t>
  </si>
  <si>
    <t>00020245179050000150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</si>
  <si>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</si>
  <si>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Прочие межбюджетные трансферты, передаваемые бюджетам муниципальных районов</t>
  </si>
  <si>
    <t>000202453050000150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</si>
  <si>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</si>
  <si>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00011105410050000120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</si>
  <si>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и не предоставлены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</si>
  <si>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00020216549050000150</t>
  </si>
  <si>
    <t>Дотации (гранты) бюджетам муниципальных районов за достижение показателей деятельности органов местного самоуправления</t>
  </si>
  <si>
    <t>00020249999050000150</t>
  </si>
  <si>
    <t>00020225599050000150</t>
  </si>
  <si>
    <t>Субсидии бюджетам муниципальных районов на подготовку проектов межевания земельных участков и на проведение кадастровых работ</t>
  </si>
  <si>
    <t>по состоянию на  31.12.2023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</si>
</sst>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;\-#,##0.00;\-"/>
    <numFmt numFmtId="179" formatCode="#,##0.00;\-#,##0.00;"/>
    <numFmt numFmtId="180" formatCode="#,##0.00_ ;\-#,##0.00\ "/>
  </numFmts>
  <fonts count="41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49" fontId="0" fillId="31" borderId="10" applyNumberFormat="0" applyFon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31" borderId="0" xfId="0" applyFill="1" applyAlignment="1">
      <alignment/>
    </xf>
    <xf numFmtId="0" fontId="0" fillId="31" borderId="11" xfId="0" applyFill="1" applyBorder="1" applyAlignment="1">
      <alignment horizontal="center" vertical="center" wrapText="1"/>
    </xf>
    <xf numFmtId="49" fontId="0" fillId="31" borderId="11" xfId="0" applyNumberFormat="1" applyFill="1" applyBorder="1" applyAlignment="1">
      <alignment horizontal="center" vertical="top" shrinkToFit="1"/>
    </xf>
    <xf numFmtId="0" fontId="0" fillId="31" borderId="11" xfId="0" applyFill="1" applyBorder="1" applyAlignment="1">
      <alignment horizontal="left" vertical="top" wrapText="1"/>
    </xf>
    <xf numFmtId="0" fontId="0" fillId="31" borderId="11" xfId="0" applyFill="1" applyBorder="1" applyAlignment="1">
      <alignment horizontal="center" vertical="top" wrapText="1"/>
    </xf>
    <xf numFmtId="4" fontId="2" fillId="33" borderId="11" xfId="0" applyNumberFormat="1" applyFont="1" applyFill="1" applyBorder="1" applyAlignment="1">
      <alignment horizontal="right" vertical="top" shrinkToFit="1"/>
    </xf>
    <xf numFmtId="10" fontId="2" fillId="33" borderId="11" xfId="0" applyNumberFormat="1" applyFont="1" applyFill="1" applyBorder="1" applyAlignment="1">
      <alignment horizontal="center" vertical="top" shrinkToFit="1"/>
    </xf>
    <xf numFmtId="4" fontId="2" fillId="34" borderId="11" xfId="0" applyNumberFormat="1" applyFont="1" applyFill="1" applyBorder="1" applyAlignment="1">
      <alignment horizontal="right" vertical="top" shrinkToFit="1"/>
    </xf>
    <xf numFmtId="10" fontId="2" fillId="34" borderId="11" xfId="0" applyNumberFormat="1" applyFont="1" applyFill="1" applyBorder="1" applyAlignment="1">
      <alignment horizontal="center" vertical="top" shrinkToFit="1"/>
    </xf>
    <xf numFmtId="0" fontId="0" fillId="31" borderId="12" xfId="0" applyFill="1" applyBorder="1" applyAlignment="1">
      <alignment/>
    </xf>
    <xf numFmtId="10" fontId="2" fillId="3" borderId="11" xfId="0" applyNumberFormat="1" applyFont="1" applyFill="1" applyBorder="1" applyAlignment="1">
      <alignment horizontal="center" vertical="top" shrinkToFit="1"/>
    </xf>
    <xf numFmtId="0" fontId="2" fillId="5" borderId="11" xfId="0" applyFont="1" applyFill="1" applyBorder="1" applyAlignment="1">
      <alignment horizontal="left" vertical="top" wrapText="1"/>
    </xf>
    <xf numFmtId="49" fontId="0" fillId="5" borderId="11" xfId="0" applyNumberFormat="1" applyFill="1" applyBorder="1" applyAlignment="1">
      <alignment horizontal="center" vertical="top" shrinkToFit="1"/>
    </xf>
    <xf numFmtId="0" fontId="0" fillId="5" borderId="11" xfId="0" applyFill="1" applyBorder="1" applyAlignment="1">
      <alignment horizontal="center" vertical="top" wrapText="1"/>
    </xf>
    <xf numFmtId="4" fontId="2" fillId="5" borderId="11" xfId="0" applyNumberFormat="1" applyFont="1" applyFill="1" applyBorder="1" applyAlignment="1">
      <alignment horizontal="right" vertical="top" shrinkToFit="1"/>
    </xf>
    <xf numFmtId="10" fontId="2" fillId="5" borderId="11" xfId="0" applyNumberFormat="1" applyFont="1" applyFill="1" applyBorder="1" applyAlignment="1">
      <alignment horizontal="center" vertical="top" shrinkToFit="1"/>
    </xf>
    <xf numFmtId="9" fontId="2" fillId="3" borderId="11" xfId="56" applyFont="1" applyFill="1" applyBorder="1" applyAlignment="1">
      <alignment horizontal="center" vertical="top" shrinkToFit="1"/>
    </xf>
    <xf numFmtId="0" fontId="3" fillId="31" borderId="0" xfId="0" applyFont="1" applyFill="1" applyAlignment="1">
      <alignment/>
    </xf>
    <xf numFmtId="4" fontId="2" fillId="33" borderId="11" xfId="0" applyNumberFormat="1" applyFont="1" applyFill="1" applyBorder="1" applyAlignment="1">
      <alignment vertical="top" shrinkToFit="1"/>
    </xf>
    <xf numFmtId="49" fontId="0" fillId="31" borderId="13" xfId="0" applyNumberFormat="1" applyFill="1" applyBorder="1" applyAlignment="1">
      <alignment horizontal="center" vertical="top" shrinkToFit="1"/>
    </xf>
    <xf numFmtId="4" fontId="4" fillId="33" borderId="11" xfId="0" applyNumberFormat="1" applyFont="1" applyFill="1" applyBorder="1" applyAlignment="1">
      <alignment horizontal="right" vertical="top" shrinkToFit="1"/>
    </xf>
    <xf numFmtId="0" fontId="0" fillId="31" borderId="14" xfId="0" applyFill="1" applyBorder="1" applyAlignment="1">
      <alignment horizontal="center" vertical="center" wrapText="1"/>
    </xf>
    <xf numFmtId="49" fontId="0" fillId="31" borderId="14" xfId="0" applyNumberFormat="1" applyFill="1" applyBorder="1" applyAlignment="1">
      <alignment horizontal="center" vertical="center" wrapText="1"/>
    </xf>
    <xf numFmtId="0" fontId="0" fillId="31" borderId="14" xfId="0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right" vertical="center" wrapText="1"/>
    </xf>
    <xf numFmtId="0" fontId="2" fillId="35" borderId="11" xfId="0" applyFont="1" applyFill="1" applyBorder="1" applyAlignment="1">
      <alignment horizontal="right" vertical="center" wrapText="1"/>
    </xf>
    <xf numFmtId="4" fontId="2" fillId="35" borderId="14" xfId="0" applyNumberFormat="1" applyFont="1" applyFill="1" applyBorder="1" applyAlignment="1">
      <alignment horizontal="right" vertical="center" wrapText="1"/>
    </xf>
    <xf numFmtId="4" fontId="2" fillId="35" borderId="11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wrapText="1"/>
    </xf>
    <xf numFmtId="49" fontId="0" fillId="0" borderId="11" xfId="0" applyNumberFormat="1" applyBorder="1" applyAlignment="1">
      <alignment horizontal="center" vertical="top"/>
    </xf>
    <xf numFmtId="49" fontId="0" fillId="0" borderId="11" xfId="0" applyNumberFormat="1" applyBorder="1" applyAlignment="1">
      <alignment vertical="top"/>
    </xf>
    <xf numFmtId="4" fontId="2" fillId="33" borderId="11" xfId="0" applyNumberFormat="1" applyFont="1" applyFill="1" applyBorder="1" applyAlignment="1">
      <alignment horizontal="right" vertical="center" shrinkToFit="1"/>
    </xf>
    <xf numFmtId="10" fontId="2" fillId="3" borderId="11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/>
    </xf>
    <xf numFmtId="49" fontId="0" fillId="31" borderId="0" xfId="0" applyNumberFormat="1" applyFill="1" applyBorder="1" applyAlignment="1">
      <alignment horizontal="center" vertical="top" shrinkToFit="1"/>
    </xf>
    <xf numFmtId="0" fontId="0" fillId="31" borderId="11" xfId="0" applyFont="1" applyFill="1" applyBorder="1" applyAlignment="1">
      <alignment horizontal="left" vertical="top" wrapText="1"/>
    </xf>
    <xf numFmtId="49" fontId="0" fillId="31" borderId="11" xfId="0" applyNumberFormat="1" applyFont="1" applyFill="1" applyBorder="1" applyAlignment="1">
      <alignment horizontal="center" vertical="top" shrinkToFit="1"/>
    </xf>
    <xf numFmtId="49" fontId="0" fillId="0" borderId="11" xfId="0" applyNumberFormat="1" applyFont="1" applyBorder="1" applyAlignment="1">
      <alignment vertical="top"/>
    </xf>
    <xf numFmtId="4" fontId="40" fillId="33" borderId="11" xfId="0" applyNumberFormat="1" applyFont="1" applyFill="1" applyBorder="1" applyAlignment="1">
      <alignment horizontal="right" vertical="top" shrinkToFit="1"/>
    </xf>
    <xf numFmtId="0" fontId="0" fillId="31" borderId="0" xfId="0" applyFill="1" applyAlignment="1">
      <alignment horizontal="left" wrapText="1"/>
    </xf>
    <xf numFmtId="0" fontId="1" fillId="31" borderId="0" xfId="0" applyFont="1" applyFill="1" applyAlignment="1">
      <alignment horizontal="center" wrapText="1"/>
    </xf>
    <xf numFmtId="0" fontId="0" fillId="31" borderId="15" xfId="0" applyFill="1" applyBorder="1" applyAlignment="1">
      <alignment horizontal="right"/>
    </xf>
    <xf numFmtId="0" fontId="0" fillId="31" borderId="16" xfId="0" applyFill="1" applyBorder="1" applyAlignment="1">
      <alignment horizontal="center" vertical="center" wrapText="1"/>
    </xf>
    <xf numFmtId="0" fontId="0" fillId="31" borderId="14" xfId="0" applyFill="1" applyBorder="1" applyAlignment="1">
      <alignment horizontal="center" vertical="center" wrapText="1"/>
    </xf>
    <xf numFmtId="0" fontId="0" fillId="31" borderId="13" xfId="0" applyFill="1" applyBorder="1" applyAlignment="1">
      <alignment horizontal="center" vertical="center" wrapText="1"/>
    </xf>
    <xf numFmtId="0" fontId="0" fillId="31" borderId="10" xfId="0" applyFill="1" applyBorder="1" applyAlignment="1">
      <alignment horizontal="center" vertical="center" wrapText="1"/>
    </xf>
    <xf numFmtId="0" fontId="0" fillId="31" borderId="17" xfId="0" applyFill="1" applyBorder="1" applyAlignment="1">
      <alignment horizontal="center" vertical="center" wrapText="1"/>
    </xf>
    <xf numFmtId="0" fontId="3" fillId="31" borderId="0" xfId="0" applyFont="1" applyFill="1" applyAlignment="1">
      <alignment horizontal="center" wrapText="1"/>
    </xf>
    <xf numFmtId="0" fontId="0" fillId="0" borderId="0" xfId="0" applyAlignment="1">
      <alignment wrapText="1"/>
    </xf>
    <xf numFmtId="49" fontId="2" fillId="31" borderId="13" xfId="0" applyNumberFormat="1" applyFont="1" applyFill="1" applyBorder="1" applyAlignment="1">
      <alignment horizontal="left" vertical="top" shrinkToFit="1"/>
    </xf>
    <xf numFmtId="49" fontId="2" fillId="31" borderId="10" xfId="0" applyNumberFormat="1" applyFont="1" applyFill="1" applyBorder="1" applyAlignment="1">
      <alignment horizontal="left" vertical="top" shrinkToFit="1"/>
    </xf>
    <xf numFmtId="49" fontId="2" fillId="31" borderId="17" xfId="0" applyNumberFormat="1" applyFont="1" applyFill="1" applyBorder="1" applyAlignment="1">
      <alignment horizontal="left" vertical="top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7"/>
  <sheetViews>
    <sheetView showGridLines="0" showZeros="0" tabSelected="1" zoomScale="125" zoomScaleNormal="125" zoomScalePageLayoutView="0" workbookViewId="0" topLeftCell="B34">
      <selection activeCell="R14" sqref="R14"/>
    </sheetView>
  </sheetViews>
  <sheetFormatPr defaultColWidth="9.00390625" defaultRowHeight="12.75"/>
  <cols>
    <col min="1" max="1" width="0" style="0" hidden="1" customWidth="1"/>
    <col min="2" max="2" width="47.75390625" style="0" customWidth="1"/>
    <col min="3" max="3" width="21.75390625" style="0" customWidth="1"/>
    <col min="4" max="9" width="0" style="0" hidden="1" customWidth="1"/>
    <col min="10" max="10" width="15.75390625" style="0" customWidth="1"/>
    <col min="11" max="17" width="0" style="0" hidden="1" customWidth="1"/>
    <col min="18" max="18" width="15.75390625" style="0" customWidth="1"/>
    <col min="19" max="21" width="0" style="0" hidden="1" customWidth="1"/>
    <col min="22" max="23" width="15.75390625" style="0" customWidth="1"/>
    <col min="24" max="25" width="0" style="0" hidden="1" customWidth="1"/>
  </cols>
  <sheetData>
    <row r="1" spans="1:25" ht="12.7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</row>
    <row r="2" spans="1:25" ht="15.75">
      <c r="A2" s="41" t="s">
        <v>31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</row>
    <row r="3" spans="1:25" ht="15">
      <c r="A3" s="18" t="s">
        <v>22</v>
      </c>
      <c r="B3" s="48" t="s">
        <v>120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18"/>
      <c r="Y3" s="18"/>
    </row>
    <row r="4" spans="1:2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42" t="s">
        <v>0</v>
      </c>
      <c r="W4" s="42"/>
      <c r="X4" s="42"/>
      <c r="Y4" s="42"/>
    </row>
    <row r="5" spans="1:25" ht="26.25" customHeight="1">
      <c r="A5" s="43" t="s">
        <v>1</v>
      </c>
      <c r="B5" s="43" t="s">
        <v>2</v>
      </c>
      <c r="C5" s="43" t="s">
        <v>3</v>
      </c>
      <c r="D5" s="43" t="s">
        <v>1</v>
      </c>
      <c r="E5" s="45" t="s">
        <v>4</v>
      </c>
      <c r="F5" s="46"/>
      <c r="G5" s="47"/>
      <c r="H5" s="43" t="s">
        <v>1</v>
      </c>
      <c r="I5" s="43" t="s">
        <v>1</v>
      </c>
      <c r="J5" s="43" t="s">
        <v>5</v>
      </c>
      <c r="K5" s="43" t="s">
        <v>1</v>
      </c>
      <c r="L5" s="43" t="s">
        <v>1</v>
      </c>
      <c r="M5" s="43" t="s">
        <v>1</v>
      </c>
      <c r="N5" s="43" t="s">
        <v>1</v>
      </c>
      <c r="O5" s="43" t="s">
        <v>1</v>
      </c>
      <c r="P5" s="45" t="s">
        <v>6</v>
      </c>
      <c r="Q5" s="46"/>
      <c r="R5" s="47"/>
      <c r="S5" s="45" t="s">
        <v>7</v>
      </c>
      <c r="T5" s="46"/>
      <c r="U5" s="47"/>
      <c r="V5" s="45" t="s">
        <v>8</v>
      </c>
      <c r="W5" s="47"/>
      <c r="X5" s="45" t="s">
        <v>9</v>
      </c>
      <c r="Y5" s="47"/>
    </row>
    <row r="6" spans="1:25" ht="12.75">
      <c r="A6" s="44"/>
      <c r="B6" s="44"/>
      <c r="C6" s="44"/>
      <c r="D6" s="44"/>
      <c r="E6" s="2" t="s">
        <v>1</v>
      </c>
      <c r="F6" s="2" t="s">
        <v>1</v>
      </c>
      <c r="G6" s="2" t="s">
        <v>1</v>
      </c>
      <c r="H6" s="44"/>
      <c r="I6" s="44"/>
      <c r="J6" s="44"/>
      <c r="K6" s="44"/>
      <c r="L6" s="44"/>
      <c r="M6" s="44"/>
      <c r="N6" s="44"/>
      <c r="O6" s="44"/>
      <c r="P6" s="2" t="s">
        <v>1</v>
      </c>
      <c r="Q6" s="2" t="s">
        <v>1</v>
      </c>
      <c r="R6" s="2" t="s">
        <v>10</v>
      </c>
      <c r="S6" s="2" t="s">
        <v>1</v>
      </c>
      <c r="T6" s="2" t="s">
        <v>1</v>
      </c>
      <c r="U6" s="2" t="s">
        <v>1</v>
      </c>
      <c r="V6" s="2" t="s">
        <v>11</v>
      </c>
      <c r="W6" s="2" t="s">
        <v>12</v>
      </c>
      <c r="X6" s="2" t="s">
        <v>1</v>
      </c>
      <c r="Y6" s="2" t="s">
        <v>1</v>
      </c>
    </row>
    <row r="7" spans="1:25" ht="18.75" customHeight="1">
      <c r="A7" s="3" t="s">
        <v>13</v>
      </c>
      <c r="B7" s="4" t="s">
        <v>39</v>
      </c>
      <c r="C7" s="3" t="s">
        <v>33</v>
      </c>
      <c r="D7" s="3"/>
      <c r="E7" s="5"/>
      <c r="F7" s="3"/>
      <c r="G7" s="3"/>
      <c r="H7" s="6">
        <v>0</v>
      </c>
      <c r="I7" s="6">
        <v>0</v>
      </c>
      <c r="J7" s="19">
        <v>126644000</v>
      </c>
      <c r="K7" s="6"/>
      <c r="L7" s="6"/>
      <c r="M7" s="6"/>
      <c r="N7" s="6"/>
      <c r="O7" s="6"/>
      <c r="P7" s="6"/>
      <c r="Q7" s="6"/>
      <c r="R7" s="6">
        <v>139159254.96</v>
      </c>
      <c r="S7" s="6">
        <v>0</v>
      </c>
      <c r="T7" s="6">
        <v>61329.42</v>
      </c>
      <c r="U7" s="6">
        <v>61329.42</v>
      </c>
      <c r="V7" s="6">
        <f aca="true" t="shared" si="0" ref="V7:V54">R7-J7</f>
        <v>12515254.960000008</v>
      </c>
      <c r="W7" s="17">
        <f>R7/J7</f>
        <v>1.098822328416664</v>
      </c>
      <c r="X7" s="6">
        <v>-61329.42</v>
      </c>
      <c r="Y7" s="7"/>
    </row>
    <row r="8" spans="1:25" ht="31.5" customHeight="1">
      <c r="A8" s="3"/>
      <c r="B8" s="24" t="s">
        <v>43</v>
      </c>
      <c r="C8" s="23" t="s">
        <v>45</v>
      </c>
      <c r="D8" s="22"/>
      <c r="E8" s="2"/>
      <c r="F8" s="2"/>
      <c r="G8" s="2"/>
      <c r="H8" s="22"/>
      <c r="I8" s="22"/>
      <c r="J8" s="27">
        <v>3076000</v>
      </c>
      <c r="K8" s="25"/>
      <c r="L8" s="25"/>
      <c r="M8" s="25"/>
      <c r="N8" s="25"/>
      <c r="O8" s="25"/>
      <c r="P8" s="26"/>
      <c r="Q8" s="26"/>
      <c r="R8" s="28">
        <v>3145385.27</v>
      </c>
      <c r="S8" s="26"/>
      <c r="T8" s="26"/>
      <c r="U8" s="26"/>
      <c r="V8" s="32">
        <f>R8-J8</f>
        <v>69385.27000000002</v>
      </c>
      <c r="W8" s="33">
        <f>R8/J8</f>
        <v>1.022556979843953</v>
      </c>
      <c r="X8" s="6"/>
      <c r="Y8" s="7"/>
    </row>
    <row r="9" spans="1:25" ht="33.75" customHeight="1">
      <c r="A9" s="3"/>
      <c r="B9" s="24" t="s">
        <v>50</v>
      </c>
      <c r="C9" s="3" t="s">
        <v>51</v>
      </c>
      <c r="D9" s="22"/>
      <c r="E9" s="2"/>
      <c r="F9" s="2"/>
      <c r="G9" s="2"/>
      <c r="H9" s="22"/>
      <c r="I9" s="22"/>
      <c r="J9" s="27">
        <v>15370238.73</v>
      </c>
      <c r="K9" s="25"/>
      <c r="L9" s="25"/>
      <c r="M9" s="25"/>
      <c r="N9" s="25"/>
      <c r="O9" s="25"/>
      <c r="P9" s="26"/>
      <c r="Q9" s="26"/>
      <c r="R9" s="28">
        <v>12599281.54</v>
      </c>
      <c r="S9" s="26"/>
      <c r="T9" s="26"/>
      <c r="U9" s="26"/>
      <c r="V9" s="32">
        <f>R9-J9</f>
        <v>-2770957.1900000013</v>
      </c>
      <c r="W9" s="33">
        <f>R9/J9</f>
        <v>0.8197193134943583</v>
      </c>
      <c r="X9" s="6"/>
      <c r="Y9" s="7"/>
    </row>
    <row r="10" spans="1:25" ht="27.75" customHeight="1">
      <c r="A10" s="3" t="s">
        <v>14</v>
      </c>
      <c r="B10" s="4" t="s">
        <v>38</v>
      </c>
      <c r="C10" s="3" t="s">
        <v>25</v>
      </c>
      <c r="D10" s="3"/>
      <c r="E10" s="5"/>
      <c r="F10" s="3"/>
      <c r="G10" s="3"/>
      <c r="H10" s="6">
        <v>0</v>
      </c>
      <c r="I10" s="6">
        <v>0</v>
      </c>
      <c r="J10" s="6"/>
      <c r="K10" s="6"/>
      <c r="L10" s="6"/>
      <c r="M10" s="6"/>
      <c r="N10" s="6"/>
      <c r="O10" s="6"/>
      <c r="P10" s="6"/>
      <c r="Q10" s="6"/>
      <c r="R10" s="6">
        <v>-98479.87</v>
      </c>
      <c r="S10" s="6">
        <v>0</v>
      </c>
      <c r="T10" s="6">
        <v>416543.27</v>
      </c>
      <c r="U10" s="6">
        <v>416543.27</v>
      </c>
      <c r="V10" s="6">
        <f t="shared" si="0"/>
        <v>-98479.87</v>
      </c>
      <c r="W10" s="11" t="e">
        <f aca="true" t="shared" si="1" ref="W10:W53">R10/J10</f>
        <v>#DIV/0!</v>
      </c>
      <c r="X10" s="6">
        <v>-416543.27</v>
      </c>
      <c r="Y10" s="7"/>
    </row>
    <row r="11" spans="1:25" ht="18" customHeight="1">
      <c r="A11" s="3" t="s">
        <v>15</v>
      </c>
      <c r="B11" s="4" t="s">
        <v>37</v>
      </c>
      <c r="C11" s="3" t="s">
        <v>26</v>
      </c>
      <c r="D11" s="3"/>
      <c r="E11" s="5"/>
      <c r="F11" s="3"/>
      <c r="G11" s="3"/>
      <c r="H11" s="6">
        <v>12000</v>
      </c>
      <c r="I11" s="6">
        <v>0</v>
      </c>
      <c r="J11" s="6">
        <v>22000</v>
      </c>
      <c r="K11" s="6"/>
      <c r="L11" s="6"/>
      <c r="M11" s="6"/>
      <c r="N11" s="6"/>
      <c r="O11" s="6"/>
      <c r="P11" s="6"/>
      <c r="Q11" s="6"/>
      <c r="R11" s="6">
        <v>19030.24</v>
      </c>
      <c r="S11" s="6">
        <v>0</v>
      </c>
      <c r="T11" s="6">
        <v>1838.77</v>
      </c>
      <c r="U11" s="6">
        <v>1838.77</v>
      </c>
      <c r="V11" s="6">
        <f t="shared" si="0"/>
        <v>-2969.7599999999984</v>
      </c>
      <c r="W11" s="11">
        <f t="shared" si="1"/>
        <v>0.8650109090909092</v>
      </c>
      <c r="X11" s="6">
        <v>-1838.77</v>
      </c>
      <c r="Y11" s="7"/>
    </row>
    <row r="12" spans="1:25" ht="40.5" customHeight="1">
      <c r="A12" s="3"/>
      <c r="B12" s="4" t="s">
        <v>49</v>
      </c>
      <c r="C12" s="3" t="s">
        <v>48</v>
      </c>
      <c r="D12" s="3"/>
      <c r="E12" s="5"/>
      <c r="F12" s="3"/>
      <c r="G12" s="3"/>
      <c r="H12" s="6"/>
      <c r="I12" s="6"/>
      <c r="J12" s="6">
        <v>1091000</v>
      </c>
      <c r="K12" s="6"/>
      <c r="L12" s="6"/>
      <c r="M12" s="6"/>
      <c r="N12" s="6"/>
      <c r="O12" s="6"/>
      <c r="P12" s="6"/>
      <c r="Q12" s="6"/>
      <c r="R12" s="6">
        <v>218710.99</v>
      </c>
      <c r="S12" s="6"/>
      <c r="T12" s="6"/>
      <c r="U12" s="6"/>
      <c r="V12" s="6">
        <f t="shared" si="0"/>
        <v>-872289.01</v>
      </c>
      <c r="W12" s="11">
        <f t="shared" si="1"/>
        <v>0.20046836846929422</v>
      </c>
      <c r="X12" s="6"/>
      <c r="Y12" s="7"/>
    </row>
    <row r="13" spans="1:25" ht="76.5">
      <c r="A13" s="3" t="s">
        <v>16</v>
      </c>
      <c r="B13" s="4" t="s">
        <v>36</v>
      </c>
      <c r="C13" s="3" t="s">
        <v>27</v>
      </c>
      <c r="D13" s="3"/>
      <c r="E13" s="5"/>
      <c r="F13" s="3"/>
      <c r="G13" s="3"/>
      <c r="H13" s="6">
        <v>365000</v>
      </c>
      <c r="I13" s="6">
        <v>0</v>
      </c>
      <c r="J13" s="6">
        <v>1720000</v>
      </c>
      <c r="K13" s="6"/>
      <c r="L13" s="6"/>
      <c r="M13" s="6"/>
      <c r="N13" s="6"/>
      <c r="O13" s="6"/>
      <c r="P13" s="6"/>
      <c r="Q13" s="6"/>
      <c r="R13" s="6">
        <v>1003577.19</v>
      </c>
      <c r="S13" s="6">
        <v>0</v>
      </c>
      <c r="T13" s="6">
        <v>25849.3</v>
      </c>
      <c r="U13" s="6">
        <v>25849.3</v>
      </c>
      <c r="V13" s="6">
        <f t="shared" si="0"/>
        <v>-716422.81</v>
      </c>
      <c r="W13" s="11">
        <f t="shared" si="1"/>
        <v>0.5834751104651162</v>
      </c>
      <c r="X13" s="6">
        <v>39150.7</v>
      </c>
      <c r="Y13" s="7">
        <v>0.3977</v>
      </c>
    </row>
    <row r="14" spans="1:25" ht="89.25">
      <c r="A14" s="3"/>
      <c r="B14" s="4" t="s">
        <v>55</v>
      </c>
      <c r="C14" s="3" t="s">
        <v>54</v>
      </c>
      <c r="D14" s="3"/>
      <c r="E14" s="5"/>
      <c r="F14" s="3"/>
      <c r="G14" s="3"/>
      <c r="H14" s="6"/>
      <c r="I14" s="6"/>
      <c r="J14" s="6">
        <v>4050000</v>
      </c>
      <c r="K14" s="6"/>
      <c r="L14" s="6"/>
      <c r="M14" s="6"/>
      <c r="N14" s="6"/>
      <c r="O14" s="6"/>
      <c r="P14" s="6"/>
      <c r="Q14" s="6"/>
      <c r="R14" s="6">
        <v>4207471.83</v>
      </c>
      <c r="S14" s="6"/>
      <c r="T14" s="6"/>
      <c r="U14" s="6"/>
      <c r="V14" s="6">
        <f t="shared" si="0"/>
        <v>157471.83000000007</v>
      </c>
      <c r="W14" s="11">
        <f t="shared" si="1"/>
        <v>1.0388819333333335</v>
      </c>
      <c r="X14" s="6"/>
      <c r="Y14" s="7"/>
    </row>
    <row r="15" spans="1:25" ht="70.5" customHeight="1">
      <c r="A15" s="3"/>
      <c r="B15" s="4" t="s">
        <v>56</v>
      </c>
      <c r="C15" s="3" t="s">
        <v>47</v>
      </c>
      <c r="D15" s="3"/>
      <c r="E15" s="5"/>
      <c r="F15" s="3"/>
      <c r="G15" s="3"/>
      <c r="H15" s="6"/>
      <c r="I15" s="6"/>
      <c r="J15" s="6">
        <v>135000</v>
      </c>
      <c r="K15" s="6"/>
      <c r="L15" s="6"/>
      <c r="M15" s="6"/>
      <c r="N15" s="6"/>
      <c r="O15" s="6"/>
      <c r="P15" s="6"/>
      <c r="Q15" s="6"/>
      <c r="R15" s="6">
        <v>90880</v>
      </c>
      <c r="S15" s="6"/>
      <c r="T15" s="6"/>
      <c r="U15" s="6"/>
      <c r="V15" s="6">
        <f t="shared" si="0"/>
        <v>-44120</v>
      </c>
      <c r="W15" s="11">
        <f t="shared" si="1"/>
        <v>0.6731851851851852</v>
      </c>
      <c r="X15" s="6"/>
      <c r="Y15" s="7"/>
    </row>
    <row r="16" spans="1:25" ht="115.5" customHeight="1">
      <c r="A16" s="3"/>
      <c r="B16" s="29" t="s">
        <v>32</v>
      </c>
      <c r="C16" s="3" t="s">
        <v>44</v>
      </c>
      <c r="D16" s="3"/>
      <c r="E16" s="5"/>
      <c r="F16" s="3"/>
      <c r="G16" s="3"/>
      <c r="H16" s="6"/>
      <c r="I16" s="6"/>
      <c r="J16" s="6">
        <v>19000</v>
      </c>
      <c r="K16" s="6"/>
      <c r="L16" s="6"/>
      <c r="M16" s="6"/>
      <c r="N16" s="6"/>
      <c r="O16" s="6"/>
      <c r="P16" s="6"/>
      <c r="Q16" s="6"/>
      <c r="R16" s="6">
        <v>23877.24</v>
      </c>
      <c r="S16" s="6"/>
      <c r="T16" s="6"/>
      <c r="U16" s="6"/>
      <c r="V16" s="6">
        <f t="shared" si="0"/>
        <v>4877.240000000002</v>
      </c>
      <c r="W16" s="11">
        <f t="shared" si="1"/>
        <v>1.2566968421052633</v>
      </c>
      <c r="X16" s="6"/>
      <c r="Y16" s="7"/>
    </row>
    <row r="17" spans="1:25" ht="163.5" customHeight="1">
      <c r="A17" s="3"/>
      <c r="B17" s="29" t="s">
        <v>114</v>
      </c>
      <c r="C17" s="3" t="s">
        <v>113</v>
      </c>
      <c r="D17" s="3"/>
      <c r="E17" s="5"/>
      <c r="F17" s="3"/>
      <c r="G17" s="3"/>
      <c r="H17" s="6"/>
      <c r="I17" s="6"/>
      <c r="J17" s="6"/>
      <c r="K17" s="6"/>
      <c r="L17" s="6"/>
      <c r="M17" s="6"/>
      <c r="N17" s="6"/>
      <c r="O17" s="6"/>
      <c r="P17" s="6"/>
      <c r="Q17" s="6"/>
      <c r="R17" s="6">
        <v>23043.69</v>
      </c>
      <c r="S17" s="6"/>
      <c r="T17" s="6"/>
      <c r="U17" s="6"/>
      <c r="V17" s="6">
        <f t="shared" si="0"/>
        <v>23043.69</v>
      </c>
      <c r="W17" s="11" t="e">
        <f t="shared" si="1"/>
        <v>#DIV/0!</v>
      </c>
      <c r="X17" s="6"/>
      <c r="Y17" s="7"/>
    </row>
    <row r="18" spans="1:25" ht="25.5">
      <c r="A18" s="3" t="s">
        <v>17</v>
      </c>
      <c r="B18" s="4" t="s">
        <v>35</v>
      </c>
      <c r="C18" s="3" t="s">
        <v>28</v>
      </c>
      <c r="D18" s="3"/>
      <c r="E18" s="5"/>
      <c r="F18" s="3"/>
      <c r="G18" s="3"/>
      <c r="H18" s="6">
        <v>6000</v>
      </c>
      <c r="I18" s="6">
        <v>0</v>
      </c>
      <c r="J18" s="6">
        <v>3000</v>
      </c>
      <c r="K18" s="6"/>
      <c r="L18" s="6"/>
      <c r="M18" s="6"/>
      <c r="N18" s="6"/>
      <c r="O18" s="6"/>
      <c r="P18" s="6"/>
      <c r="Q18" s="6"/>
      <c r="R18" s="6">
        <v>3274.59</v>
      </c>
      <c r="S18" s="6">
        <v>0</v>
      </c>
      <c r="T18" s="6">
        <v>190.8</v>
      </c>
      <c r="U18" s="6">
        <v>190.8</v>
      </c>
      <c r="V18" s="6">
        <f t="shared" si="0"/>
        <v>274.59000000000015</v>
      </c>
      <c r="W18" s="11">
        <f t="shared" si="1"/>
        <v>1.0915300000000001</v>
      </c>
      <c r="X18" s="6">
        <v>-190.8</v>
      </c>
      <c r="Y18" s="7"/>
    </row>
    <row r="19" spans="1:25" ht="38.25">
      <c r="A19" s="3" t="s">
        <v>18</v>
      </c>
      <c r="B19" s="4" t="s">
        <v>34</v>
      </c>
      <c r="C19" s="30" t="s">
        <v>80</v>
      </c>
      <c r="D19" s="3"/>
      <c r="E19" s="5"/>
      <c r="F19" s="3"/>
      <c r="G19" s="3"/>
      <c r="H19" s="6">
        <v>3532000</v>
      </c>
      <c r="I19" s="6">
        <v>0</v>
      </c>
      <c r="J19" s="6">
        <v>18708681.61</v>
      </c>
      <c r="K19" s="6"/>
      <c r="L19" s="6"/>
      <c r="M19" s="6"/>
      <c r="N19" s="6"/>
      <c r="O19" s="6"/>
      <c r="P19" s="6"/>
      <c r="Q19" s="6"/>
      <c r="R19" s="6">
        <v>16815118.07</v>
      </c>
      <c r="S19" s="6">
        <v>0</v>
      </c>
      <c r="T19" s="6">
        <v>276277.02</v>
      </c>
      <c r="U19" s="6">
        <v>276277.02</v>
      </c>
      <c r="V19" s="6">
        <f t="shared" si="0"/>
        <v>-1893563.539999999</v>
      </c>
      <c r="W19" s="11">
        <f t="shared" si="1"/>
        <v>0.8987869065563728</v>
      </c>
      <c r="X19" s="6">
        <v>617722.98</v>
      </c>
      <c r="Y19" s="7">
        <v>0.309</v>
      </c>
    </row>
    <row r="20" spans="1:25" ht="102">
      <c r="A20" s="3"/>
      <c r="B20" s="4" t="s">
        <v>46</v>
      </c>
      <c r="C20" s="31" t="s">
        <v>60</v>
      </c>
      <c r="D20" s="3"/>
      <c r="E20" s="5"/>
      <c r="F20" s="3"/>
      <c r="G20" s="3"/>
      <c r="H20" s="6"/>
      <c r="I20" s="6"/>
      <c r="J20" s="6">
        <v>489328.4</v>
      </c>
      <c r="K20" s="6"/>
      <c r="L20" s="6"/>
      <c r="M20" s="6"/>
      <c r="N20" s="6"/>
      <c r="O20" s="6"/>
      <c r="P20" s="6"/>
      <c r="Q20" s="6"/>
      <c r="R20" s="6">
        <v>446103.4</v>
      </c>
      <c r="S20" s="6"/>
      <c r="T20" s="6"/>
      <c r="U20" s="6"/>
      <c r="V20" s="6">
        <f aca="true" t="shared" si="2" ref="V20:V29">R20-J20</f>
        <v>-43225</v>
      </c>
      <c r="W20" s="11">
        <f aca="true" t="shared" si="3" ref="W20:W29">R20/J20</f>
        <v>0.9116646407606834</v>
      </c>
      <c r="X20" s="6"/>
      <c r="Y20" s="7"/>
    </row>
    <row r="21" spans="1:25" ht="67.5" customHeight="1">
      <c r="A21" s="3"/>
      <c r="B21" s="4" t="s">
        <v>58</v>
      </c>
      <c r="C21" s="31" t="s">
        <v>57</v>
      </c>
      <c r="D21" s="3"/>
      <c r="E21" s="5"/>
      <c r="F21" s="3"/>
      <c r="G21" s="3"/>
      <c r="H21" s="6"/>
      <c r="I21" s="6"/>
      <c r="J21" s="6">
        <v>1670000</v>
      </c>
      <c r="K21" s="6"/>
      <c r="L21" s="6"/>
      <c r="M21" s="6"/>
      <c r="N21" s="6"/>
      <c r="O21" s="6"/>
      <c r="P21" s="6"/>
      <c r="Q21" s="6"/>
      <c r="R21" s="6">
        <v>1821475.82</v>
      </c>
      <c r="S21" s="6"/>
      <c r="T21" s="6"/>
      <c r="U21" s="6"/>
      <c r="V21" s="6">
        <f t="shared" si="2"/>
        <v>151475.82000000007</v>
      </c>
      <c r="W21" s="11">
        <f t="shared" si="3"/>
        <v>1.0907040838323354</v>
      </c>
      <c r="X21" s="6"/>
      <c r="Y21" s="7"/>
    </row>
    <row r="22" spans="1:25" ht="89.25">
      <c r="A22" s="3"/>
      <c r="B22" s="4" t="s">
        <v>87</v>
      </c>
      <c r="C22" s="38" t="s">
        <v>86</v>
      </c>
      <c r="D22" s="3"/>
      <c r="E22" s="5"/>
      <c r="F22" s="3"/>
      <c r="G22" s="3"/>
      <c r="H22" s="6"/>
      <c r="I22" s="6"/>
      <c r="J22" s="6">
        <v>11000</v>
      </c>
      <c r="K22" s="6"/>
      <c r="L22" s="6"/>
      <c r="M22" s="6"/>
      <c r="N22" s="6"/>
      <c r="O22" s="6"/>
      <c r="P22" s="6"/>
      <c r="Q22" s="6"/>
      <c r="R22" s="6">
        <v>12797.55</v>
      </c>
      <c r="S22" s="6"/>
      <c r="T22" s="6"/>
      <c r="U22" s="6"/>
      <c r="V22" s="6">
        <f t="shared" si="2"/>
        <v>1797.5499999999993</v>
      </c>
      <c r="W22" s="11">
        <f t="shared" si="3"/>
        <v>1.1634136363636363</v>
      </c>
      <c r="X22" s="6"/>
      <c r="Y22" s="7"/>
    </row>
    <row r="23" spans="1:25" ht="114.75">
      <c r="A23" s="3"/>
      <c r="B23" s="4" t="s">
        <v>76</v>
      </c>
      <c r="C23" s="31" t="s">
        <v>74</v>
      </c>
      <c r="D23" s="3"/>
      <c r="E23" s="5"/>
      <c r="F23" s="3"/>
      <c r="G23" s="3"/>
      <c r="H23" s="6"/>
      <c r="I23" s="6"/>
      <c r="J23" s="6">
        <v>67000</v>
      </c>
      <c r="K23" s="6"/>
      <c r="L23" s="6"/>
      <c r="M23" s="6"/>
      <c r="N23" s="6"/>
      <c r="O23" s="6"/>
      <c r="P23" s="6"/>
      <c r="Q23" s="6"/>
      <c r="R23" s="6">
        <v>67953.33</v>
      </c>
      <c r="S23" s="6"/>
      <c r="T23" s="6"/>
      <c r="U23" s="6"/>
      <c r="V23" s="6">
        <f t="shared" si="2"/>
        <v>953.3300000000017</v>
      </c>
      <c r="W23" s="11">
        <f t="shared" si="3"/>
        <v>1.0142288059701492</v>
      </c>
      <c r="X23" s="6"/>
      <c r="Y23" s="7"/>
    </row>
    <row r="24" spans="1:25" ht="89.25">
      <c r="A24" s="3"/>
      <c r="B24" s="4" t="s">
        <v>92</v>
      </c>
      <c r="C24" s="31" t="s">
        <v>91</v>
      </c>
      <c r="D24" s="3"/>
      <c r="E24" s="5"/>
      <c r="F24" s="3"/>
      <c r="G24" s="3"/>
      <c r="H24" s="6"/>
      <c r="I24" s="6"/>
      <c r="J24" s="6"/>
      <c r="K24" s="6"/>
      <c r="L24" s="6"/>
      <c r="M24" s="6"/>
      <c r="N24" s="6"/>
      <c r="O24" s="6"/>
      <c r="P24" s="6"/>
      <c r="Q24" s="6"/>
      <c r="R24" s="6">
        <v>2583.2</v>
      </c>
      <c r="S24" s="6"/>
      <c r="T24" s="6"/>
      <c r="U24" s="6"/>
      <c r="V24" s="6">
        <f t="shared" si="2"/>
        <v>2583.2</v>
      </c>
      <c r="W24" s="11" t="e">
        <f t="shared" si="3"/>
        <v>#DIV/0!</v>
      </c>
      <c r="X24" s="6"/>
      <c r="Y24" s="7"/>
    </row>
    <row r="25" spans="1:25" ht="95.25" customHeight="1">
      <c r="A25" s="3"/>
      <c r="B25" s="4" t="s">
        <v>90</v>
      </c>
      <c r="C25" s="31" t="s">
        <v>89</v>
      </c>
      <c r="D25" s="3"/>
      <c r="E25" s="5"/>
      <c r="F25" s="3"/>
      <c r="G25" s="3"/>
      <c r="H25" s="6"/>
      <c r="I25" s="6"/>
      <c r="J25" s="6">
        <v>10000</v>
      </c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>
        <f t="shared" si="2"/>
        <v>-10000</v>
      </c>
      <c r="W25" s="11">
        <f t="shared" si="3"/>
        <v>0</v>
      </c>
      <c r="X25" s="6"/>
      <c r="Y25" s="7"/>
    </row>
    <row r="26" spans="1:25" ht="109.5" customHeight="1">
      <c r="A26" s="3"/>
      <c r="B26" s="4" t="s">
        <v>94</v>
      </c>
      <c r="C26" s="31" t="s">
        <v>84</v>
      </c>
      <c r="D26" s="3"/>
      <c r="E26" s="5"/>
      <c r="F26" s="3"/>
      <c r="G26" s="3"/>
      <c r="H26" s="6"/>
      <c r="I26" s="6"/>
      <c r="J26" s="6">
        <v>52000</v>
      </c>
      <c r="K26" s="6"/>
      <c r="L26" s="6"/>
      <c r="M26" s="6"/>
      <c r="N26" s="6"/>
      <c r="O26" s="6"/>
      <c r="P26" s="6"/>
      <c r="Q26" s="6"/>
      <c r="R26" s="39">
        <v>45500</v>
      </c>
      <c r="S26" s="6"/>
      <c r="T26" s="6"/>
      <c r="U26" s="6"/>
      <c r="V26" s="6">
        <f t="shared" si="2"/>
        <v>-6500</v>
      </c>
      <c r="W26" s="11">
        <f t="shared" si="3"/>
        <v>0.875</v>
      </c>
      <c r="X26" s="6"/>
      <c r="Y26" s="7"/>
    </row>
    <row r="27" spans="1:25" ht="132.75" customHeight="1">
      <c r="A27" s="3"/>
      <c r="B27" s="4" t="s">
        <v>103</v>
      </c>
      <c r="C27" s="31" t="s">
        <v>102</v>
      </c>
      <c r="D27" s="3"/>
      <c r="E27" s="5"/>
      <c r="F27" s="3"/>
      <c r="G27" s="3"/>
      <c r="H27" s="6"/>
      <c r="I27" s="6"/>
      <c r="J27" s="6">
        <v>2000</v>
      </c>
      <c r="K27" s="6"/>
      <c r="L27" s="6"/>
      <c r="M27" s="6"/>
      <c r="N27" s="6"/>
      <c r="O27" s="6"/>
      <c r="P27" s="6"/>
      <c r="Q27" s="6"/>
      <c r="R27" s="6">
        <v>1250</v>
      </c>
      <c r="S27" s="6"/>
      <c r="T27" s="6"/>
      <c r="U27" s="6"/>
      <c r="V27" s="6">
        <f t="shared" si="2"/>
        <v>-750</v>
      </c>
      <c r="W27" s="11">
        <f t="shared" si="3"/>
        <v>0.625</v>
      </c>
      <c r="X27" s="6"/>
      <c r="Y27" s="7"/>
    </row>
    <row r="28" spans="1:25" ht="89.25">
      <c r="A28" s="3"/>
      <c r="B28" s="4" t="s">
        <v>88</v>
      </c>
      <c r="C28" s="31" t="s">
        <v>85</v>
      </c>
      <c r="D28" s="3"/>
      <c r="E28" s="5"/>
      <c r="F28" s="3"/>
      <c r="G28" s="3"/>
      <c r="H28" s="6"/>
      <c r="I28" s="6"/>
      <c r="J28" s="6">
        <v>1000</v>
      </c>
      <c r="K28" s="6"/>
      <c r="L28" s="6"/>
      <c r="M28" s="6"/>
      <c r="N28" s="6"/>
      <c r="O28" s="6"/>
      <c r="P28" s="6"/>
      <c r="Q28" s="6"/>
      <c r="R28" s="6">
        <v>2000</v>
      </c>
      <c r="S28" s="6"/>
      <c r="T28" s="6"/>
      <c r="U28" s="6"/>
      <c r="V28" s="6">
        <f t="shared" si="2"/>
        <v>1000</v>
      </c>
      <c r="W28" s="11">
        <f t="shared" si="3"/>
        <v>2</v>
      </c>
      <c r="X28" s="6"/>
      <c r="Y28" s="7"/>
    </row>
    <row r="29" spans="1:25" ht="81.75" customHeight="1">
      <c r="A29" s="3"/>
      <c r="B29" s="4" t="s">
        <v>95</v>
      </c>
      <c r="C29" s="31" t="s">
        <v>93</v>
      </c>
      <c r="D29" s="3"/>
      <c r="E29" s="5"/>
      <c r="F29" s="3"/>
      <c r="G29" s="3"/>
      <c r="H29" s="6"/>
      <c r="I29" s="6"/>
      <c r="J29" s="6">
        <v>24000</v>
      </c>
      <c r="K29" s="6"/>
      <c r="L29" s="6"/>
      <c r="M29" s="6"/>
      <c r="N29" s="6"/>
      <c r="O29" s="6"/>
      <c r="P29" s="6"/>
      <c r="Q29" s="6"/>
      <c r="R29" s="6">
        <v>2031.66</v>
      </c>
      <c r="S29" s="6"/>
      <c r="T29" s="6"/>
      <c r="U29" s="6"/>
      <c r="V29" s="6">
        <f t="shared" si="2"/>
        <v>-21968.34</v>
      </c>
      <c r="W29" s="11">
        <f t="shared" si="3"/>
        <v>0.0846525</v>
      </c>
      <c r="X29" s="6"/>
      <c r="Y29" s="7"/>
    </row>
    <row r="30" spans="1:25" ht="102" customHeight="1">
      <c r="A30" s="3" t="s">
        <v>19</v>
      </c>
      <c r="B30" s="4" t="s">
        <v>70</v>
      </c>
      <c r="C30" s="3" t="s">
        <v>81</v>
      </c>
      <c r="D30" s="3"/>
      <c r="E30" s="5"/>
      <c r="F30" s="3"/>
      <c r="G30" s="3"/>
      <c r="H30" s="6">
        <v>0</v>
      </c>
      <c r="I30" s="6">
        <v>0</v>
      </c>
      <c r="J30" s="6">
        <v>73000</v>
      </c>
      <c r="K30" s="6"/>
      <c r="L30" s="6"/>
      <c r="M30" s="6"/>
      <c r="N30" s="6"/>
      <c r="O30" s="6"/>
      <c r="P30" s="6"/>
      <c r="Q30" s="6"/>
      <c r="R30" s="6">
        <v>47681.76</v>
      </c>
      <c r="S30" s="6">
        <v>0</v>
      </c>
      <c r="T30" s="6">
        <v>300</v>
      </c>
      <c r="U30" s="6">
        <v>300</v>
      </c>
      <c r="V30" s="6">
        <f t="shared" si="0"/>
        <v>-25318.239999999998</v>
      </c>
      <c r="W30" s="11">
        <f t="shared" si="1"/>
        <v>0.6531747945205479</v>
      </c>
      <c r="X30" s="6">
        <v>-300</v>
      </c>
      <c r="Y30" s="7"/>
    </row>
    <row r="31" spans="1:25" ht="51.75" customHeight="1">
      <c r="A31" s="3"/>
      <c r="B31" s="4" t="s">
        <v>83</v>
      </c>
      <c r="C31" s="3" t="s">
        <v>82</v>
      </c>
      <c r="D31" s="3"/>
      <c r="E31" s="5"/>
      <c r="F31" s="3"/>
      <c r="G31" s="3"/>
      <c r="H31" s="6"/>
      <c r="I31" s="6"/>
      <c r="J31" s="6">
        <v>84000</v>
      </c>
      <c r="K31" s="6"/>
      <c r="L31" s="6"/>
      <c r="M31" s="6"/>
      <c r="N31" s="6"/>
      <c r="O31" s="6"/>
      <c r="P31" s="6"/>
      <c r="Q31" s="6"/>
      <c r="R31" s="6">
        <v>35022</v>
      </c>
      <c r="S31" s="6"/>
      <c r="T31" s="6"/>
      <c r="U31" s="6"/>
      <c r="V31" s="6">
        <f t="shared" si="0"/>
        <v>-48978</v>
      </c>
      <c r="W31" s="11">
        <f t="shared" si="1"/>
        <v>0.4169285714285714</v>
      </c>
      <c r="X31" s="6"/>
      <c r="Y31" s="7"/>
    </row>
    <row r="32" spans="1:25" ht="65.25" customHeight="1">
      <c r="A32" s="3"/>
      <c r="B32" s="4" t="s">
        <v>107</v>
      </c>
      <c r="C32" s="3" t="s">
        <v>106</v>
      </c>
      <c r="D32" s="3"/>
      <c r="E32" s="5"/>
      <c r="F32" s="3"/>
      <c r="G32" s="3"/>
      <c r="H32" s="6"/>
      <c r="I32" s="6"/>
      <c r="J32" s="6">
        <v>34622.48</v>
      </c>
      <c r="K32" s="6"/>
      <c r="L32" s="6"/>
      <c r="M32" s="6"/>
      <c r="N32" s="6"/>
      <c r="O32" s="6"/>
      <c r="P32" s="6"/>
      <c r="Q32" s="6"/>
      <c r="R32" s="6">
        <v>34622.48</v>
      </c>
      <c r="S32" s="6"/>
      <c r="T32" s="6"/>
      <c r="U32" s="6"/>
      <c r="V32" s="6">
        <f t="shared" si="0"/>
        <v>0</v>
      </c>
      <c r="W32" s="11">
        <f t="shared" si="1"/>
        <v>1</v>
      </c>
      <c r="X32" s="6"/>
      <c r="Y32" s="7"/>
    </row>
    <row r="33" spans="1:25" ht="75.75" customHeight="1">
      <c r="A33" s="3"/>
      <c r="B33" s="4" t="s">
        <v>77</v>
      </c>
      <c r="C33" s="3" t="s">
        <v>75</v>
      </c>
      <c r="D33" s="3"/>
      <c r="E33" s="5"/>
      <c r="F33" s="3"/>
      <c r="G33" s="3"/>
      <c r="H33" s="6"/>
      <c r="I33" s="6"/>
      <c r="J33" s="6"/>
      <c r="K33" s="6"/>
      <c r="L33" s="6"/>
      <c r="M33" s="6"/>
      <c r="N33" s="6"/>
      <c r="O33" s="6"/>
      <c r="P33" s="6"/>
      <c r="Q33" s="6"/>
      <c r="R33" s="6">
        <v>29579.14</v>
      </c>
      <c r="S33" s="6"/>
      <c r="T33" s="6"/>
      <c r="U33" s="6"/>
      <c r="V33" s="6">
        <f t="shared" si="0"/>
        <v>29579.14</v>
      </c>
      <c r="W33" s="11" t="e">
        <f t="shared" si="1"/>
        <v>#DIV/0!</v>
      </c>
      <c r="X33" s="6"/>
      <c r="Y33" s="7"/>
    </row>
    <row r="34" spans="1:25" ht="75.75" customHeight="1">
      <c r="A34" s="3"/>
      <c r="B34" s="4" t="s">
        <v>105</v>
      </c>
      <c r="C34" s="37" t="s">
        <v>104</v>
      </c>
      <c r="D34" s="3"/>
      <c r="E34" s="5"/>
      <c r="F34" s="3"/>
      <c r="G34" s="3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>
        <f t="shared" si="0"/>
        <v>0</v>
      </c>
      <c r="W34" s="11" t="e">
        <f t="shared" si="1"/>
        <v>#DIV/0!</v>
      </c>
      <c r="X34" s="6"/>
      <c r="Y34" s="7"/>
    </row>
    <row r="35" spans="1:25" ht="105" customHeight="1">
      <c r="A35" s="3"/>
      <c r="B35" s="4" t="s">
        <v>71</v>
      </c>
      <c r="C35" s="3" t="s">
        <v>79</v>
      </c>
      <c r="D35" s="3"/>
      <c r="E35" s="5"/>
      <c r="F35" s="3"/>
      <c r="G35" s="3"/>
      <c r="H35" s="6"/>
      <c r="I35" s="6"/>
      <c r="J35" s="6">
        <v>1143800</v>
      </c>
      <c r="K35" s="6"/>
      <c r="L35" s="6"/>
      <c r="M35" s="6"/>
      <c r="N35" s="6"/>
      <c r="O35" s="6"/>
      <c r="P35" s="6"/>
      <c r="Q35" s="6"/>
      <c r="R35" s="6">
        <v>1148306.75</v>
      </c>
      <c r="S35" s="6"/>
      <c r="T35" s="6"/>
      <c r="U35" s="6"/>
      <c r="V35" s="6">
        <f t="shared" si="0"/>
        <v>4506.75</v>
      </c>
      <c r="W35" s="11">
        <f t="shared" si="1"/>
        <v>1.003940155621612</v>
      </c>
      <c r="X35" s="6"/>
      <c r="Y35" s="7"/>
    </row>
    <row r="36" spans="1:25" ht="25.5">
      <c r="A36" s="3"/>
      <c r="B36" s="4" t="s">
        <v>41</v>
      </c>
      <c r="C36" s="3" t="s">
        <v>29</v>
      </c>
      <c r="D36" s="3"/>
      <c r="E36" s="5"/>
      <c r="F36" s="3"/>
      <c r="G36" s="3"/>
      <c r="H36" s="6"/>
      <c r="I36" s="6"/>
      <c r="J36" s="6"/>
      <c r="K36" s="6"/>
      <c r="L36" s="6"/>
      <c r="M36" s="6"/>
      <c r="N36" s="6"/>
      <c r="O36" s="6"/>
      <c r="P36" s="6"/>
      <c r="Q36" s="6"/>
      <c r="R36" s="6">
        <v>39.3</v>
      </c>
      <c r="S36" s="6"/>
      <c r="T36" s="6"/>
      <c r="U36" s="6"/>
      <c r="V36" s="6">
        <f t="shared" si="0"/>
        <v>39.3</v>
      </c>
      <c r="W36" s="11" t="e">
        <f t="shared" si="1"/>
        <v>#DIV/0!</v>
      </c>
      <c r="X36" s="6"/>
      <c r="Y36" s="7"/>
    </row>
    <row r="37" spans="1:25" ht="12.75">
      <c r="A37" s="3"/>
      <c r="B37" s="12" t="s">
        <v>42</v>
      </c>
      <c r="C37" s="13"/>
      <c r="D37" s="13"/>
      <c r="E37" s="14"/>
      <c r="F37" s="13"/>
      <c r="G37" s="13"/>
      <c r="H37" s="15"/>
      <c r="I37" s="15"/>
      <c r="J37" s="15">
        <f>SUM(J7:J36)</f>
        <v>174500671.21999997</v>
      </c>
      <c r="K37" s="15"/>
      <c r="L37" s="15"/>
      <c r="M37" s="15"/>
      <c r="N37" s="15"/>
      <c r="O37" s="15"/>
      <c r="P37" s="15"/>
      <c r="Q37" s="15"/>
      <c r="R37" s="15">
        <f>SUM(R7:R36)</f>
        <v>180907372.13000003</v>
      </c>
      <c r="S37" s="15"/>
      <c r="T37" s="15"/>
      <c r="U37" s="15"/>
      <c r="V37" s="15">
        <f t="shared" si="0"/>
        <v>6406700.910000056</v>
      </c>
      <c r="W37" s="16">
        <f>R37/J37</f>
        <v>1.0367144771719696</v>
      </c>
      <c r="X37" s="6"/>
      <c r="Y37" s="7"/>
    </row>
    <row r="38" spans="1:25" ht="40.5" customHeight="1">
      <c r="A38" s="3" t="s">
        <v>20</v>
      </c>
      <c r="B38" s="4" t="s">
        <v>78</v>
      </c>
      <c r="C38" s="3" t="s">
        <v>61</v>
      </c>
      <c r="D38" s="3"/>
      <c r="E38" s="5"/>
      <c r="F38" s="3"/>
      <c r="G38" s="3"/>
      <c r="H38" s="6">
        <v>0</v>
      </c>
      <c r="I38" s="6">
        <v>0</v>
      </c>
      <c r="J38" s="6">
        <v>126598000</v>
      </c>
      <c r="K38" s="6"/>
      <c r="L38" s="6"/>
      <c r="M38" s="6"/>
      <c r="N38" s="6"/>
      <c r="O38" s="6"/>
      <c r="P38" s="6"/>
      <c r="Q38" s="6"/>
      <c r="R38" s="6">
        <v>126598000</v>
      </c>
      <c r="S38" s="6">
        <v>2415000</v>
      </c>
      <c r="T38" s="6">
        <v>20859000</v>
      </c>
      <c r="U38" s="6">
        <v>18444000</v>
      </c>
      <c r="V38" s="6">
        <f t="shared" si="0"/>
        <v>0</v>
      </c>
      <c r="W38" s="11">
        <f t="shared" si="1"/>
        <v>1</v>
      </c>
      <c r="X38" s="6">
        <v>-18444000</v>
      </c>
      <c r="Y38" s="7"/>
    </row>
    <row r="39" spans="1:25" ht="40.5" customHeight="1">
      <c r="A39" s="3"/>
      <c r="B39" s="4" t="s">
        <v>72</v>
      </c>
      <c r="C39" s="3" t="s">
        <v>73</v>
      </c>
      <c r="D39" s="3"/>
      <c r="E39" s="5"/>
      <c r="F39" s="3"/>
      <c r="G39" s="3"/>
      <c r="H39" s="6"/>
      <c r="I39" s="6"/>
      <c r="J39" s="6">
        <v>410954000</v>
      </c>
      <c r="K39" s="6"/>
      <c r="L39" s="6"/>
      <c r="M39" s="6"/>
      <c r="N39" s="6"/>
      <c r="O39" s="6"/>
      <c r="P39" s="6"/>
      <c r="Q39" s="6"/>
      <c r="R39" s="6">
        <v>410954000</v>
      </c>
      <c r="S39" s="6"/>
      <c r="T39" s="6"/>
      <c r="U39" s="6"/>
      <c r="V39" s="6">
        <f t="shared" si="0"/>
        <v>0</v>
      </c>
      <c r="W39" s="11">
        <f t="shared" si="1"/>
        <v>1</v>
      </c>
      <c r="X39" s="6"/>
      <c r="Y39" s="7"/>
    </row>
    <row r="40" spans="1:25" ht="40.5" customHeight="1">
      <c r="A40" s="3"/>
      <c r="B40" s="4" t="s">
        <v>116</v>
      </c>
      <c r="C40" s="3" t="s">
        <v>115</v>
      </c>
      <c r="D40" s="3"/>
      <c r="E40" s="5"/>
      <c r="F40" s="3"/>
      <c r="G40" s="3"/>
      <c r="H40" s="6"/>
      <c r="I40" s="6"/>
      <c r="J40" s="6">
        <v>232621</v>
      </c>
      <c r="K40" s="6"/>
      <c r="L40" s="6"/>
      <c r="M40" s="6"/>
      <c r="N40" s="6"/>
      <c r="O40" s="6"/>
      <c r="P40" s="6"/>
      <c r="Q40" s="6"/>
      <c r="R40" s="6">
        <v>232621</v>
      </c>
      <c r="S40" s="6"/>
      <c r="T40" s="6"/>
      <c r="U40" s="6"/>
      <c r="V40" s="6">
        <f t="shared" si="0"/>
        <v>0</v>
      </c>
      <c r="W40" s="11">
        <f t="shared" si="1"/>
        <v>1</v>
      </c>
      <c r="X40" s="6"/>
      <c r="Y40" s="7"/>
    </row>
    <row r="41" spans="1:25" ht="47.25" customHeight="1">
      <c r="A41" s="3"/>
      <c r="B41" s="36" t="s">
        <v>101</v>
      </c>
      <c r="C41" s="3" t="s">
        <v>100</v>
      </c>
      <c r="D41" s="3"/>
      <c r="E41" s="5"/>
      <c r="F41" s="3"/>
      <c r="G41" s="3"/>
      <c r="H41" s="6"/>
      <c r="I41" s="6"/>
      <c r="J41" s="6">
        <v>1163000</v>
      </c>
      <c r="K41" s="6"/>
      <c r="L41" s="6"/>
      <c r="M41" s="6"/>
      <c r="N41" s="6"/>
      <c r="O41" s="6"/>
      <c r="P41" s="6"/>
      <c r="Q41" s="6"/>
      <c r="R41" s="6">
        <v>1163000</v>
      </c>
      <c r="S41" s="6"/>
      <c r="T41" s="6"/>
      <c r="U41" s="6"/>
      <c r="V41" s="6">
        <f t="shared" si="0"/>
        <v>0</v>
      </c>
      <c r="W41" s="11">
        <f t="shared" si="1"/>
        <v>1</v>
      </c>
      <c r="X41" s="6"/>
      <c r="Y41" s="7"/>
    </row>
    <row r="42" spans="1:25" ht="47.25" customHeight="1">
      <c r="A42" s="3"/>
      <c r="B42" s="36" t="s">
        <v>119</v>
      </c>
      <c r="C42" s="3" t="s">
        <v>118</v>
      </c>
      <c r="D42" s="3"/>
      <c r="E42" s="5"/>
      <c r="F42" s="3"/>
      <c r="G42" s="3"/>
      <c r="H42" s="6"/>
      <c r="I42" s="6"/>
      <c r="J42" s="6">
        <v>123363.07</v>
      </c>
      <c r="K42" s="6"/>
      <c r="L42" s="6"/>
      <c r="M42" s="6"/>
      <c r="N42" s="6"/>
      <c r="O42" s="6"/>
      <c r="P42" s="6"/>
      <c r="Q42" s="6"/>
      <c r="R42" s="6">
        <v>123363.07</v>
      </c>
      <c r="S42" s="6"/>
      <c r="T42" s="6"/>
      <c r="U42" s="6"/>
      <c r="V42" s="6">
        <f t="shared" si="0"/>
        <v>0</v>
      </c>
      <c r="W42" s="11">
        <f t="shared" si="1"/>
        <v>1</v>
      </c>
      <c r="X42" s="6"/>
      <c r="Y42" s="7"/>
    </row>
    <row r="43" spans="1:25" ht="25.5">
      <c r="A43" s="3" t="s">
        <v>21</v>
      </c>
      <c r="B43" s="4" t="s">
        <v>40</v>
      </c>
      <c r="C43" s="3" t="s">
        <v>62</v>
      </c>
      <c r="D43" s="3"/>
      <c r="E43" s="5"/>
      <c r="F43" s="3"/>
      <c r="G43" s="3"/>
      <c r="H43" s="6">
        <v>0</v>
      </c>
      <c r="I43" s="6">
        <v>0</v>
      </c>
      <c r="J43" s="6">
        <v>23377000</v>
      </c>
      <c r="K43" s="6"/>
      <c r="L43" s="6"/>
      <c r="M43" s="6"/>
      <c r="N43" s="6"/>
      <c r="O43" s="6"/>
      <c r="P43" s="6"/>
      <c r="Q43" s="6"/>
      <c r="R43" s="6">
        <v>23377000</v>
      </c>
      <c r="S43" s="6">
        <v>0</v>
      </c>
      <c r="T43" s="6">
        <v>852216</v>
      </c>
      <c r="U43" s="6">
        <v>852216</v>
      </c>
      <c r="V43" s="6">
        <f t="shared" si="0"/>
        <v>0</v>
      </c>
      <c r="W43" s="11">
        <f t="shared" si="1"/>
        <v>1</v>
      </c>
      <c r="X43" s="6">
        <v>-852216</v>
      </c>
      <c r="Y43" s="7"/>
    </row>
    <row r="44" spans="1:25" ht="38.25">
      <c r="A44" s="3"/>
      <c r="B44" s="4" t="s">
        <v>23</v>
      </c>
      <c r="C44" s="3" t="s">
        <v>63</v>
      </c>
      <c r="D44" s="3"/>
      <c r="E44" s="5"/>
      <c r="F44" s="3"/>
      <c r="G44" s="3"/>
      <c r="H44" s="6"/>
      <c r="I44" s="6"/>
      <c r="J44" s="6">
        <v>8103900</v>
      </c>
      <c r="K44" s="6"/>
      <c r="L44" s="6"/>
      <c r="M44" s="6"/>
      <c r="N44" s="6"/>
      <c r="O44" s="6"/>
      <c r="P44" s="6"/>
      <c r="Q44" s="6"/>
      <c r="R44" s="6">
        <v>6803900</v>
      </c>
      <c r="S44" s="6"/>
      <c r="T44" s="6"/>
      <c r="U44" s="6"/>
      <c r="V44" s="6">
        <f t="shared" si="0"/>
        <v>-1300000</v>
      </c>
      <c r="W44" s="11">
        <f t="shared" si="1"/>
        <v>0.8395834104566937</v>
      </c>
      <c r="X44" s="6"/>
      <c r="Y44" s="7"/>
    </row>
    <row r="45" spans="1:25" ht="38.25">
      <c r="A45" s="3"/>
      <c r="B45" s="4" t="s">
        <v>30</v>
      </c>
      <c r="C45" s="3" t="s">
        <v>64</v>
      </c>
      <c r="D45" s="3"/>
      <c r="E45" s="5"/>
      <c r="F45" s="3"/>
      <c r="G45" s="3"/>
      <c r="H45" s="6"/>
      <c r="I45" s="6"/>
      <c r="J45" s="6">
        <v>112932700</v>
      </c>
      <c r="K45" s="6"/>
      <c r="L45" s="6"/>
      <c r="M45" s="6"/>
      <c r="N45" s="6"/>
      <c r="O45" s="6"/>
      <c r="P45" s="6"/>
      <c r="Q45" s="6"/>
      <c r="R45" s="6">
        <v>112926357.96</v>
      </c>
      <c r="S45" s="6"/>
      <c r="T45" s="6"/>
      <c r="U45" s="6"/>
      <c r="V45" s="6">
        <f t="shared" si="0"/>
        <v>-6342.0400000065565</v>
      </c>
      <c r="W45" s="11">
        <f t="shared" si="1"/>
        <v>0.9999438423060814</v>
      </c>
      <c r="X45" s="6"/>
      <c r="Y45" s="7"/>
    </row>
    <row r="46" spans="1:25" ht="43.5" customHeight="1">
      <c r="A46" s="3"/>
      <c r="B46" s="4" t="s">
        <v>53</v>
      </c>
      <c r="C46" s="3" t="s">
        <v>65</v>
      </c>
      <c r="D46" s="3"/>
      <c r="E46" s="5"/>
      <c r="F46" s="3"/>
      <c r="G46" s="3"/>
      <c r="H46" s="6"/>
      <c r="I46" s="6"/>
      <c r="J46" s="6">
        <v>7585300</v>
      </c>
      <c r="K46" s="6"/>
      <c r="L46" s="6"/>
      <c r="M46" s="6"/>
      <c r="N46" s="6"/>
      <c r="O46" s="6"/>
      <c r="P46" s="6"/>
      <c r="Q46" s="6"/>
      <c r="R46" s="6">
        <v>7585300</v>
      </c>
      <c r="S46" s="6"/>
      <c r="T46" s="6"/>
      <c r="U46" s="6"/>
      <c r="V46" s="6">
        <f t="shared" si="0"/>
        <v>0</v>
      </c>
      <c r="W46" s="11">
        <f t="shared" si="1"/>
        <v>1</v>
      </c>
      <c r="X46" s="6"/>
      <c r="Y46" s="7"/>
    </row>
    <row r="47" spans="1:25" ht="58.5" customHeight="1">
      <c r="A47" s="3"/>
      <c r="B47" s="4" t="s">
        <v>69</v>
      </c>
      <c r="C47" s="3" t="s">
        <v>68</v>
      </c>
      <c r="D47" s="3"/>
      <c r="E47" s="5"/>
      <c r="F47" s="3"/>
      <c r="G47" s="3"/>
      <c r="H47" s="6"/>
      <c r="I47" s="6"/>
      <c r="J47" s="6">
        <v>1000</v>
      </c>
      <c r="K47" s="6"/>
      <c r="L47" s="6"/>
      <c r="M47" s="6"/>
      <c r="N47" s="6"/>
      <c r="O47" s="6"/>
      <c r="P47" s="6"/>
      <c r="Q47" s="6"/>
      <c r="R47" s="6">
        <v>1000</v>
      </c>
      <c r="S47" s="6"/>
      <c r="T47" s="6"/>
      <c r="U47" s="6"/>
      <c r="V47" s="6">
        <f t="shared" si="0"/>
        <v>0</v>
      </c>
      <c r="W47" s="11">
        <f t="shared" si="1"/>
        <v>1</v>
      </c>
      <c r="X47" s="6"/>
      <c r="Y47" s="7"/>
    </row>
    <row r="48" spans="1:25" ht="34.5" customHeight="1">
      <c r="A48" s="3"/>
      <c r="B48" s="4" t="s">
        <v>24</v>
      </c>
      <c r="C48" s="3" t="s">
        <v>66</v>
      </c>
      <c r="D48" s="3"/>
      <c r="E48" s="5"/>
      <c r="F48" s="3"/>
      <c r="G48" s="3"/>
      <c r="H48" s="6"/>
      <c r="I48" s="6"/>
      <c r="J48" s="6">
        <v>291360800</v>
      </c>
      <c r="K48" s="6"/>
      <c r="L48" s="6"/>
      <c r="M48" s="6"/>
      <c r="N48" s="6"/>
      <c r="O48" s="6"/>
      <c r="P48" s="6"/>
      <c r="Q48" s="6"/>
      <c r="R48" s="6">
        <v>291360800</v>
      </c>
      <c r="S48" s="6"/>
      <c r="T48" s="6"/>
      <c r="U48" s="6"/>
      <c r="V48" s="6">
        <f t="shared" si="0"/>
        <v>0</v>
      </c>
      <c r="W48" s="11">
        <f t="shared" si="1"/>
        <v>1</v>
      </c>
      <c r="X48" s="6"/>
      <c r="Y48" s="7"/>
    </row>
    <row r="49" spans="1:25" ht="81" customHeight="1">
      <c r="A49" s="20"/>
      <c r="B49" s="4" t="s">
        <v>99</v>
      </c>
      <c r="C49" s="3" t="s">
        <v>98</v>
      </c>
      <c r="D49" s="3"/>
      <c r="E49" s="5"/>
      <c r="F49" s="3"/>
      <c r="G49" s="3"/>
      <c r="H49" s="6"/>
      <c r="I49" s="6"/>
      <c r="J49" s="6">
        <v>2800000</v>
      </c>
      <c r="K49" s="6"/>
      <c r="L49" s="6"/>
      <c r="M49" s="6"/>
      <c r="N49" s="6"/>
      <c r="O49" s="6"/>
      <c r="P49" s="6"/>
      <c r="Q49" s="6"/>
      <c r="R49" s="6">
        <v>2800000</v>
      </c>
      <c r="S49" s="6"/>
      <c r="T49" s="6"/>
      <c r="U49" s="6"/>
      <c r="V49" s="6">
        <f t="shared" si="0"/>
        <v>0</v>
      </c>
      <c r="W49" s="11">
        <f t="shared" si="1"/>
        <v>1</v>
      </c>
      <c r="X49" s="6"/>
      <c r="Y49" s="7"/>
    </row>
    <row r="50" spans="1:25" ht="90.75" customHeight="1">
      <c r="A50" s="20"/>
      <c r="B50" s="4" t="s">
        <v>109</v>
      </c>
      <c r="C50" s="3" t="s">
        <v>108</v>
      </c>
      <c r="D50" s="3"/>
      <c r="E50" s="5"/>
      <c r="F50" s="3"/>
      <c r="G50" s="3"/>
      <c r="H50" s="6"/>
      <c r="I50" s="6"/>
      <c r="J50" s="6">
        <v>4121400</v>
      </c>
      <c r="K50" s="6"/>
      <c r="L50" s="6"/>
      <c r="M50" s="6"/>
      <c r="N50" s="6"/>
      <c r="O50" s="6"/>
      <c r="P50" s="6"/>
      <c r="Q50" s="6"/>
      <c r="R50" s="6">
        <v>4121400</v>
      </c>
      <c r="S50" s="6"/>
      <c r="T50" s="6"/>
      <c r="U50" s="6"/>
      <c r="V50" s="6">
        <f t="shared" si="0"/>
        <v>0</v>
      </c>
      <c r="W50" s="11">
        <f t="shared" si="1"/>
        <v>1</v>
      </c>
      <c r="X50" s="6"/>
      <c r="Y50" s="7"/>
    </row>
    <row r="51" spans="1:25" ht="70.5" customHeight="1">
      <c r="A51" s="20"/>
      <c r="B51" s="4" t="s">
        <v>112</v>
      </c>
      <c r="C51" s="3" t="s">
        <v>111</v>
      </c>
      <c r="D51" s="3"/>
      <c r="E51" s="5"/>
      <c r="F51" s="3"/>
      <c r="G51" s="3"/>
      <c r="H51" s="6"/>
      <c r="I51" s="6"/>
      <c r="J51" s="6">
        <v>12876800</v>
      </c>
      <c r="K51" s="6"/>
      <c r="L51" s="6"/>
      <c r="M51" s="6"/>
      <c r="N51" s="6"/>
      <c r="O51" s="6"/>
      <c r="P51" s="6"/>
      <c r="Q51" s="6"/>
      <c r="R51" s="6">
        <v>12701789.49</v>
      </c>
      <c r="S51" s="6"/>
      <c r="T51" s="6"/>
      <c r="U51" s="6"/>
      <c r="V51" s="6">
        <f t="shared" si="0"/>
        <v>-175010.50999999978</v>
      </c>
      <c r="W51" s="11">
        <f t="shared" si="1"/>
        <v>0.9864088508014414</v>
      </c>
      <c r="X51" s="6"/>
      <c r="Y51" s="7"/>
    </row>
    <row r="52" spans="1:25" ht="36.75" customHeight="1">
      <c r="A52" s="20"/>
      <c r="B52" s="4" t="s">
        <v>110</v>
      </c>
      <c r="C52" s="3" t="s">
        <v>117</v>
      </c>
      <c r="D52" s="3"/>
      <c r="E52" s="5"/>
      <c r="F52" s="3"/>
      <c r="G52" s="3"/>
      <c r="H52" s="6"/>
      <c r="I52" s="6"/>
      <c r="J52" s="6">
        <v>27640000</v>
      </c>
      <c r="K52" s="6"/>
      <c r="L52" s="6"/>
      <c r="M52" s="6"/>
      <c r="N52" s="6"/>
      <c r="O52" s="6"/>
      <c r="P52" s="6"/>
      <c r="Q52" s="6"/>
      <c r="R52" s="6">
        <v>27244587.04</v>
      </c>
      <c r="S52" s="6"/>
      <c r="T52" s="6"/>
      <c r="U52" s="6"/>
      <c r="V52" s="6">
        <f t="shared" si="0"/>
        <v>-395412.9600000009</v>
      </c>
      <c r="W52" s="11">
        <f t="shared" si="1"/>
        <v>0.9856941765557163</v>
      </c>
      <c r="X52" s="6"/>
      <c r="Y52" s="7"/>
    </row>
    <row r="53" spans="1:25" ht="51">
      <c r="A53" s="20"/>
      <c r="B53" s="4" t="s">
        <v>52</v>
      </c>
      <c r="C53" s="3" t="s">
        <v>67</v>
      </c>
      <c r="D53" s="3"/>
      <c r="E53" s="5"/>
      <c r="F53" s="3"/>
      <c r="G53" s="3"/>
      <c r="H53" s="6"/>
      <c r="I53" s="6"/>
      <c r="J53" s="21">
        <v>-9387233.68</v>
      </c>
      <c r="K53" s="6"/>
      <c r="L53" s="6"/>
      <c r="M53" s="6"/>
      <c r="N53" s="6"/>
      <c r="O53" s="6"/>
      <c r="P53" s="6"/>
      <c r="Q53" s="6"/>
      <c r="R53" s="6">
        <v>-9387233.68</v>
      </c>
      <c r="S53" s="6"/>
      <c r="T53" s="6"/>
      <c r="U53" s="6"/>
      <c r="V53" s="6">
        <f t="shared" si="0"/>
        <v>0</v>
      </c>
      <c r="W53" s="11">
        <f t="shared" si="1"/>
        <v>1</v>
      </c>
      <c r="X53" s="6"/>
      <c r="Y53" s="7"/>
    </row>
    <row r="54" spans="1:25" ht="12.75">
      <c r="A54" s="50" t="s">
        <v>59</v>
      </c>
      <c r="B54" s="51"/>
      <c r="C54" s="51"/>
      <c r="D54" s="51"/>
      <c r="E54" s="51"/>
      <c r="F54" s="51"/>
      <c r="G54" s="52"/>
      <c r="H54" s="8">
        <v>69440000</v>
      </c>
      <c r="I54" s="8">
        <v>0</v>
      </c>
      <c r="J54" s="8">
        <f>SUM(J37:J53)</f>
        <v>1194983321.61</v>
      </c>
      <c r="K54" s="8">
        <v>9761000</v>
      </c>
      <c r="L54" s="8">
        <v>9761000</v>
      </c>
      <c r="M54" s="8">
        <v>12860000</v>
      </c>
      <c r="N54" s="8">
        <v>16995000</v>
      </c>
      <c r="O54" s="8">
        <v>29824000</v>
      </c>
      <c r="P54" s="8">
        <v>6381000</v>
      </c>
      <c r="Q54" s="8">
        <v>46581429.77</v>
      </c>
      <c r="R54" s="8">
        <f>SUM(R37:R53)</f>
        <v>1199513257.01</v>
      </c>
      <c r="S54" s="8">
        <v>6381000</v>
      </c>
      <c r="T54" s="8">
        <v>46581429.77</v>
      </c>
      <c r="U54" s="8">
        <v>40200429.77</v>
      </c>
      <c r="V54" s="8">
        <f t="shared" si="0"/>
        <v>4529935.400000095</v>
      </c>
      <c r="W54" s="9">
        <f>R54/J54</f>
        <v>1.0037907938278978</v>
      </c>
      <c r="X54" s="8">
        <v>-30439429.77</v>
      </c>
      <c r="Y54" s="9">
        <v>4.1185</v>
      </c>
    </row>
    <row r="55" spans="1:25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</row>
    <row r="56" spans="2:23" ht="22.5" customHeight="1">
      <c r="B56" s="34" t="s">
        <v>96</v>
      </c>
      <c r="C56" s="35"/>
      <c r="R56" s="34"/>
      <c r="S56" s="34"/>
      <c r="T56" s="34"/>
      <c r="U56" s="34"/>
      <c r="V56" s="34" t="s">
        <v>97</v>
      </c>
      <c r="W56" s="34"/>
    </row>
    <row r="57" ht="12.75">
      <c r="B57" s="34"/>
    </row>
  </sheetData>
  <sheetProtection/>
  <mergeCells count="22">
    <mergeCell ref="A54:G54"/>
    <mergeCell ref="V5:W5"/>
    <mergeCell ref="M5:M6"/>
    <mergeCell ref="A5:A6"/>
    <mergeCell ref="B5:B6"/>
    <mergeCell ref="C5:C6"/>
    <mergeCell ref="X5:Y5"/>
    <mergeCell ref="B3:W3"/>
    <mergeCell ref="I5:I6"/>
    <mergeCell ref="L5:L6"/>
    <mergeCell ref="O5:O6"/>
    <mergeCell ref="P5:R5"/>
    <mergeCell ref="A1:Y1"/>
    <mergeCell ref="A2:Y2"/>
    <mergeCell ref="V4:Y4"/>
    <mergeCell ref="D5:D6"/>
    <mergeCell ref="H5:H6"/>
    <mergeCell ref="N5:N6"/>
    <mergeCell ref="K5:K6"/>
    <mergeCell ref="S5:U5"/>
    <mergeCell ref="E5:G5"/>
    <mergeCell ref="J5:J6"/>
  </mergeCells>
  <printOptions/>
  <pageMargins left="0.393" right="0.393" top="0.59" bottom="0.59" header="0.393" footer="0.39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</dc:creator>
  <cp:keywords/>
  <dc:description/>
  <cp:lastModifiedBy>Надежда</cp:lastModifiedBy>
  <cp:lastPrinted>2024-01-11T10:41:40Z</cp:lastPrinted>
  <dcterms:created xsi:type="dcterms:W3CDTF">2007-03-21T04:54:30Z</dcterms:created>
  <dcterms:modified xsi:type="dcterms:W3CDTF">2024-01-11T10:44:59Z</dcterms:modified>
  <cp:category/>
  <cp:version/>
  <cp:contentType/>
  <cp:contentStatus/>
</cp:coreProperties>
</file>