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<sst xmlns="http://schemas.openxmlformats.org/spreadsheetml/2006/main" count="127" uniqueCount="109">
  <si>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</si>
  <si>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</si>
  <si>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</si>
  <si>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</si>
  <si>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</si>
  <si>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</si>
  <si>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</si>
  <si>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</si>
  <si>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</si>
  <si>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</si>
  <si>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</si>
  <si>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</si>
  <si>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</si>
  <si>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</si>
  <si>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</si>
  <si>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</si>
  <si>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</si>
  <si>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</si>
  <si>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</si>
  <si>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</si>
  <si>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</si>
  <si>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</si>
  <si>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</si>
  <si>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</si>
  <si>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</si>
  <si>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</si>
  <si>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</si>
  <si>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</si>
  <si>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</si>
  <si>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</si>
  <si>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</si>
  <si>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</si>
  <si>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</si>
  <si>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</si>
  <si>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</si>
  <si>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</si>
  <si>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</si>
  <si>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</si>
  <si>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</si>
  <si>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</si>
  <si>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</si>
  <si>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</si>
  <si>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</si>
  <si>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</si>
  <si>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</si>
  <si>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</si>
  <si>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</si>
  <si>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</si>
  <si>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</si>
  <si>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</si>
  <si>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</si>
  <si>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</si>
  <si>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</si>
  <si>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</si>
  <si>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</si>
  <si>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</si>
  <si>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</si>
  <si>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</si>
  <si>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</si>
  <si>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</si>
  <si>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</si>
  <si>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</si>
  <si>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</si>
  <si>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</si>
  <si>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</si>
  <si>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</si>
  <si>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</si>
  <si>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</si>
  <si>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</si>
  <si>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</si>
  <si>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</si>
  <si>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</si>
  <si>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</si>
  <si>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</si>
  <si>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</si>
  <si>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</si>
  <si>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</si>
  <si>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</si>
  <si>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</si>
  <si>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</si>
  <si>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</si>
  <si>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</si>
  <si>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</si>
  <si>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</si>
  <si>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</si>
  <si>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</si>
  <si>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</si>
  <si>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</si>
  <si>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</si>
  <si>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</si>
  <si>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</si>
  <si>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</si>
  <si>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</si>
  <si>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</si>
  <si>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</si>
  <si>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</si>
  <si>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</si>
  <si>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</si>
  <si>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</si>
  <si>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</si>
  <si>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</si>
  <si>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</si>
  <si>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</si>
  <si>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</si>
  <si>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</si>
  <si>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</si>
  <si>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</si>
  <si>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по состоянию на  31.01.2023 г.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</si>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</sst>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="125" zoomScaleNormal="125" zoomScalePageLayoutView="0" workbookViewId="0" topLeftCell="B45">
      <selection activeCell="J47" sqref="J4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>
      <c r="A3" s="18" t="s">
        <v>22</v>
      </c>
      <c r="B3" s="45" t="s">
        <v>107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 t="s">
        <v>0</v>
      </c>
      <c r="W4" s="50"/>
      <c r="X4" s="50"/>
      <c r="Y4" s="50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1" t="s">
        <v>4</v>
      </c>
      <c r="F5" s="47"/>
      <c r="G5" s="42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1" t="s">
        <v>6</v>
      </c>
      <c r="Q5" s="47"/>
      <c r="R5" s="42"/>
      <c r="S5" s="41" t="s">
        <v>7</v>
      </c>
      <c r="T5" s="47"/>
      <c r="U5" s="42"/>
      <c r="V5" s="41" t="s">
        <v>8</v>
      </c>
      <c r="W5" s="42"/>
      <c r="X5" s="41" t="s">
        <v>9</v>
      </c>
      <c r="Y5" s="42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1331442.51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-125312557.49</v>
      </c>
      <c r="W7" s="17">
        <f>R7/J7</f>
        <v>0.010513269558763147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116125.88</v>
      </c>
      <c r="S8" s="26"/>
      <c r="T8" s="26"/>
      <c r="U8" s="26"/>
      <c r="V8" s="32">
        <f>R8-J8</f>
        <v>-2959874.12</v>
      </c>
      <c r="W8" s="33">
        <f>R8/J8</f>
        <v>0.037752236671001305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383421.87</v>
      </c>
      <c r="S9" s="26"/>
      <c r="T9" s="26"/>
      <c r="U9" s="26"/>
      <c r="V9" s="32">
        <f>R9-J9</f>
        <v>-17491578.13</v>
      </c>
      <c r="W9" s="33">
        <f>R9/J9</f>
        <v>0.021450174545454545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-82079.96</v>
      </c>
      <c r="S10" s="6">
        <v>0</v>
      </c>
      <c r="T10" s="6">
        <v>416543.27</v>
      </c>
      <c r="U10" s="6">
        <v>416543.27</v>
      </c>
      <c r="V10" s="6">
        <f t="shared" si="0"/>
        <v>-82079.96</v>
      </c>
      <c r="W10" s="11" t="e">
        <f aca="true" t="shared" si="1" ref="W10:W47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/>
      <c r="S11" s="6">
        <v>0</v>
      </c>
      <c r="T11" s="6">
        <v>1838.77</v>
      </c>
      <c r="U11" s="6">
        <v>1838.77</v>
      </c>
      <c r="V11" s="6">
        <f t="shared" si="0"/>
        <v>-22000</v>
      </c>
      <c r="W11" s="11">
        <f t="shared" si="1"/>
        <v>0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-138132.01</v>
      </c>
      <c r="S12" s="6"/>
      <c r="T12" s="6"/>
      <c r="U12" s="6"/>
      <c r="V12" s="6">
        <f t="shared" si="0"/>
        <v>-1229132.01</v>
      </c>
      <c r="W12" s="11">
        <f t="shared" si="1"/>
        <v>-0.1266104582951421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65538.67</v>
      </c>
      <c r="S13" s="6">
        <v>0</v>
      </c>
      <c r="T13" s="6">
        <v>25849.3</v>
      </c>
      <c r="U13" s="6">
        <v>25849.3</v>
      </c>
      <c r="V13" s="6">
        <f t="shared" si="0"/>
        <v>-1654461.33</v>
      </c>
      <c r="W13" s="11">
        <f t="shared" si="1"/>
        <v>0.038103877906976745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132682.09</v>
      </c>
      <c r="S14" s="6"/>
      <c r="T14" s="6"/>
      <c r="U14" s="6"/>
      <c r="V14" s="6">
        <f t="shared" si="0"/>
        <v>-2817317.91</v>
      </c>
      <c r="W14" s="11">
        <f t="shared" si="1"/>
        <v>0.04497697966101695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2250</v>
      </c>
      <c r="S15" s="6"/>
      <c r="T15" s="6"/>
      <c r="U15" s="6"/>
      <c r="V15" s="6">
        <f t="shared" si="0"/>
        <v>-132750</v>
      </c>
      <c r="W15" s="11">
        <f t="shared" si="1"/>
        <v>0.016666666666666666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f t="shared" si="0"/>
        <v>-19000</v>
      </c>
      <c r="W16" s="11">
        <f t="shared" si="1"/>
        <v>0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/>
      <c r="S17" s="6">
        <v>0</v>
      </c>
      <c r="T17" s="6">
        <v>190.8</v>
      </c>
      <c r="U17" s="6">
        <v>190.8</v>
      </c>
      <c r="V17" s="6">
        <f t="shared" si="0"/>
        <v>-3000</v>
      </c>
      <c r="W17" s="11">
        <f t="shared" si="1"/>
        <v>0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12704000</v>
      </c>
      <c r="K18" s="6"/>
      <c r="L18" s="6"/>
      <c r="M18" s="6"/>
      <c r="N18" s="6"/>
      <c r="O18" s="6"/>
      <c r="P18" s="6"/>
      <c r="Q18" s="6"/>
      <c r="R18" s="6">
        <v>1144693.92</v>
      </c>
      <c r="S18" s="6">
        <v>0</v>
      </c>
      <c r="T18" s="6">
        <v>276277.02</v>
      </c>
      <c r="U18" s="6">
        <v>276277.02</v>
      </c>
      <c r="V18" s="6">
        <f t="shared" si="0"/>
        <v>-11559306.08</v>
      </c>
      <c r="W18" s="11">
        <f t="shared" si="1"/>
        <v>0.09010499999999999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aca="true" t="shared" si="2" ref="V19:V28">R19-J19</f>
        <v>-437000</v>
      </c>
      <c r="W19" s="11">
        <f aca="true" t="shared" si="3" ref="W19:W28">R19/J19</f>
        <v>0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11108.44</v>
      </c>
      <c r="S20" s="6"/>
      <c r="T20" s="6"/>
      <c r="U20" s="6"/>
      <c r="V20" s="6">
        <f t="shared" si="2"/>
        <v>-218891.56</v>
      </c>
      <c r="W20" s="11">
        <f t="shared" si="3"/>
        <v>0.04829756521739131</v>
      </c>
      <c r="X20" s="6"/>
      <c r="Y20" s="7"/>
    </row>
    <row r="21" spans="1:25" ht="89.25">
      <c r="A21" s="3"/>
      <c r="B21" s="4" t="s">
        <v>87</v>
      </c>
      <c r="C21" s="31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1683.99</v>
      </c>
      <c r="S21" s="6"/>
      <c r="T21" s="6"/>
      <c r="U21" s="6"/>
      <c r="V21" s="6">
        <f t="shared" si="2"/>
        <v>-9316.01</v>
      </c>
      <c r="W21" s="11">
        <f t="shared" si="3"/>
        <v>0.15309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3750</v>
      </c>
      <c r="S22" s="6"/>
      <c r="T22" s="6"/>
      <c r="U22" s="6"/>
      <c r="V22" s="6">
        <f t="shared" si="2"/>
        <v>-63250</v>
      </c>
      <c r="W22" s="11">
        <f t="shared" si="3"/>
        <v>0.055970149253731345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1500</v>
      </c>
      <c r="S23" s="6"/>
      <c r="T23" s="6"/>
      <c r="U23" s="6"/>
      <c r="V23" s="6">
        <f t="shared" si="2"/>
        <v>1500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-52000</v>
      </c>
      <c r="W25" s="11">
        <f t="shared" si="3"/>
        <v>0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2"/>
        <v>-2000</v>
      </c>
      <c r="W26" s="11">
        <f t="shared" si="3"/>
        <v>0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-1000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-23500</v>
      </c>
      <c r="W28" s="11">
        <f t="shared" si="3"/>
        <v>0.020833333333333332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530.62</v>
      </c>
      <c r="S29" s="6">
        <v>0</v>
      </c>
      <c r="T29" s="6">
        <v>300</v>
      </c>
      <c r="U29" s="6">
        <v>300</v>
      </c>
      <c r="V29" s="6">
        <f t="shared" si="0"/>
        <v>-72469.38</v>
      </c>
      <c r="W29" s="11">
        <f t="shared" si="1"/>
        <v>0.0072687671232876715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-120000</v>
      </c>
      <c r="W30" s="11">
        <f t="shared" si="1"/>
        <v>0</v>
      </c>
      <c r="X30" s="6"/>
      <c r="Y30" s="7"/>
    </row>
    <row r="31" spans="1:25" ht="65.25" customHeight="1">
      <c r="A31" s="3"/>
      <c r="B31" s="4" t="s">
        <v>108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1000</v>
      </c>
      <c r="S32" s="6"/>
      <c r="T32" s="6"/>
      <c r="U32" s="6"/>
      <c r="V32" s="6">
        <f t="shared" si="0"/>
        <v>1000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118187.25</v>
      </c>
      <c r="S34" s="6"/>
      <c r="T34" s="6"/>
      <c r="U34" s="6"/>
      <c r="V34" s="6">
        <f t="shared" si="0"/>
        <v>-321812.75</v>
      </c>
      <c r="W34" s="11">
        <f t="shared" si="1"/>
        <v>0.26860738636363635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593.66</v>
      </c>
      <c r="S35" s="6"/>
      <c r="T35" s="6"/>
      <c r="U35" s="6"/>
      <c r="V35" s="6">
        <f t="shared" si="0"/>
        <v>593.66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167706000</v>
      </c>
      <c r="K36" s="15"/>
      <c r="L36" s="15"/>
      <c r="M36" s="15"/>
      <c r="N36" s="15"/>
      <c r="O36" s="15"/>
      <c r="P36" s="15"/>
      <c r="Q36" s="15"/>
      <c r="R36" s="15">
        <f>SUM(R7:R35)</f>
        <v>3095558.2000000007</v>
      </c>
      <c r="S36" s="15"/>
      <c r="T36" s="15"/>
      <c r="U36" s="15"/>
      <c r="V36" s="15">
        <f t="shared" si="0"/>
        <v>-164610441.8</v>
      </c>
      <c r="W36" s="16">
        <f>R36/J36</f>
        <v>0.01845824359295434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/>
      <c r="S37" s="6">
        <v>2415000</v>
      </c>
      <c r="T37" s="6">
        <v>20859000</v>
      </c>
      <c r="U37" s="6">
        <v>18444000</v>
      </c>
      <c r="V37" s="6">
        <f t="shared" si="0"/>
        <v>-126598000</v>
      </c>
      <c r="W37" s="11">
        <f t="shared" si="1"/>
        <v>0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34246000</v>
      </c>
      <c r="S38" s="6"/>
      <c r="T38" s="6"/>
      <c r="U38" s="6"/>
      <c r="V38" s="6">
        <f t="shared" si="0"/>
        <v>-376708000</v>
      </c>
      <c r="W38" s="11">
        <f t="shared" si="1"/>
        <v>0.08333292777293809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-1163000</v>
      </c>
      <c r="W39" s="11">
        <f t="shared" si="1"/>
        <v>0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/>
      <c r="S40" s="6">
        <v>0</v>
      </c>
      <c r="T40" s="6">
        <v>852216</v>
      </c>
      <c r="U40" s="6">
        <v>852216</v>
      </c>
      <c r="V40" s="6">
        <f t="shared" si="0"/>
        <v>-28136500</v>
      </c>
      <c r="W40" s="11">
        <f t="shared" si="1"/>
        <v>0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454541.67</v>
      </c>
      <c r="S41" s="6"/>
      <c r="T41" s="6"/>
      <c r="U41" s="6"/>
      <c r="V41" s="6">
        <f t="shared" si="0"/>
        <v>-9049358.33</v>
      </c>
      <c r="W41" s="11">
        <f t="shared" si="1"/>
        <v>0.04782685739538505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20300000</v>
      </c>
      <c r="S42" s="6"/>
      <c r="T42" s="6"/>
      <c r="U42" s="6"/>
      <c r="V42" s="6">
        <f t="shared" si="0"/>
        <v>-71037000</v>
      </c>
      <c r="W42" s="11">
        <f t="shared" si="1"/>
        <v>0.22225385112276513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576004.26</v>
      </c>
      <c r="S43" s="6"/>
      <c r="T43" s="6"/>
      <c r="U43" s="6"/>
      <c r="V43" s="6">
        <f t="shared" si="0"/>
        <v>-5709295.74</v>
      </c>
      <c r="W43" s="11">
        <f t="shared" si="1"/>
        <v>0.09164308147582455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23030000</v>
      </c>
      <c r="S45" s="6"/>
      <c r="T45" s="6"/>
      <c r="U45" s="6"/>
      <c r="V45" s="6">
        <f t="shared" si="0"/>
        <v>-238687000</v>
      </c>
      <c r="W45" s="11">
        <f t="shared" si="1"/>
        <v>0.08799581227050593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-2800000</v>
      </c>
      <c r="W46" s="11">
        <f t="shared" si="1"/>
        <v>0</v>
      </c>
      <c r="X46" s="6"/>
      <c r="Y46" s="7"/>
    </row>
    <row r="47" spans="1:25" ht="51">
      <c r="A47" s="20"/>
      <c r="B47" s="4" t="s">
        <v>52</v>
      </c>
      <c r="C47" s="3" t="s">
        <v>67</v>
      </c>
      <c r="D47" s="3"/>
      <c r="E47" s="5"/>
      <c r="F47" s="3"/>
      <c r="G47" s="3"/>
      <c r="H47" s="6"/>
      <c r="I47" s="6"/>
      <c r="J47" s="21"/>
      <c r="K47" s="6"/>
      <c r="L47" s="6"/>
      <c r="M47" s="6"/>
      <c r="N47" s="6"/>
      <c r="O47" s="6"/>
      <c r="P47" s="6"/>
      <c r="Q47" s="6"/>
      <c r="R47" s="6">
        <v>-9376996.07</v>
      </c>
      <c r="S47" s="6"/>
      <c r="T47" s="6"/>
      <c r="U47" s="6"/>
      <c r="V47" s="6">
        <f t="shared" si="0"/>
        <v>-9376996.07</v>
      </c>
      <c r="W47" s="11" t="e">
        <f t="shared" si="1"/>
        <v>#DIV/0!</v>
      </c>
      <c r="X47" s="6"/>
      <c r="Y47" s="7"/>
    </row>
    <row r="48" spans="1:25" ht="12.75">
      <c r="A48" s="38" t="s">
        <v>59</v>
      </c>
      <c r="B48" s="39"/>
      <c r="C48" s="39"/>
      <c r="D48" s="39"/>
      <c r="E48" s="39"/>
      <c r="F48" s="39"/>
      <c r="G48" s="40"/>
      <c r="H48" s="8">
        <v>69440000</v>
      </c>
      <c r="I48" s="8">
        <v>0</v>
      </c>
      <c r="J48" s="8">
        <f>SUM(J36:J47)</f>
        <v>1106201700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SUM(R36:R47)</f>
        <v>72326108.06</v>
      </c>
      <c r="S48" s="8">
        <v>6381000</v>
      </c>
      <c r="T48" s="8">
        <v>46581429.77</v>
      </c>
      <c r="U48" s="8">
        <v>40200429.77</v>
      </c>
      <c r="V48" s="8">
        <f t="shared" si="0"/>
        <v>-1033875591.94</v>
      </c>
      <c r="W48" s="9">
        <f>R48/J48</f>
        <v>0.06538238737112771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22.5" customHeight="1">
      <c r="B50" s="34" t="s">
        <v>96</v>
      </c>
      <c r="C50" s="35"/>
      <c r="R50" s="34"/>
      <c r="S50" s="34"/>
      <c r="T50" s="34"/>
      <c r="U50" s="34"/>
      <c r="V50" s="34" t="s">
        <v>97</v>
      </c>
      <c r="W50" s="34"/>
    </row>
    <row r="51" ht="12.75">
      <c r="B51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8:G4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2023-01-09T07:03:09Z</cp:lastPrinted>
  <dcterms:created xsi:type="dcterms:W3CDTF">2007-03-21T04:54:30Z</dcterms:created>
  <dcterms:modified xsi:type="dcterms:W3CDTF">2023-02-06T05:31:52Z</dcterms:modified>
  <cp:category/>
  <cp:version/>
  <cp:contentType/>
  <cp:contentStatus/>
</cp:coreProperties>
</file>